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INZENERI\IMPLEMENTATION\2021\GRADEZNI RABOTI\TENDER 3\3. ТЕНДЕР3-ДЕЛ5 за објава\4. ПРЕДМЕР ПРЕСМЕТКА\"/>
    </mc:Choice>
  </mc:AlternateContent>
  <bookViews>
    <workbookView xWindow="-120" yWindow="-120" windowWidth="29040" windowHeight="15720" activeTab="2"/>
  </bookViews>
  <sheets>
    <sheet name="Општина Аеродром" sheetId="2" r:id="rId1"/>
    <sheet name="Општина Зелениково" sheetId="4" r:id="rId2"/>
    <sheet name="Тендер3-Дел5-Рекапитулар" sheetId="3" r:id="rId3"/>
  </sheets>
  <externalReferences>
    <externalReference r:id="rId4"/>
  </externalReferences>
  <definedNames>
    <definedName name="bazag2">[1]Baza!$B$1:$D$82</definedName>
    <definedName name="_xlnm.Print_Area" localSheetId="0">'Општина Аеродром'!$A$1:$H$175</definedName>
    <definedName name="_xlnm.Print_Area" localSheetId="1">'Општина Зелениково'!$A$1:$H$92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51" i="2" l="1"/>
  <c r="B52" i="2" s="1"/>
  <c r="B53" i="2" s="1"/>
  <c r="B54" i="2" s="1"/>
  <c r="B55" i="2" s="1"/>
  <c r="B56" i="2" s="1"/>
  <c r="B57" i="2" s="1"/>
  <c r="B50" i="2"/>
  <c r="H75" i="4" l="1"/>
  <c r="H74" i="4"/>
  <c r="H73" i="4"/>
  <c r="H72" i="4"/>
  <c r="H71" i="4"/>
  <c r="H69" i="4"/>
  <c r="H68" i="4"/>
  <c r="H67" i="4"/>
  <c r="H66" i="4"/>
  <c r="H65" i="4"/>
  <c r="H64" i="4"/>
  <c r="H63" i="4"/>
  <c r="H62" i="4"/>
  <c r="H76" i="4" l="1"/>
  <c r="H84" i="4" s="1"/>
  <c r="H69" i="2"/>
  <c r="H68" i="2"/>
  <c r="H67" i="2"/>
  <c r="H65" i="2"/>
  <c r="H64" i="2"/>
  <c r="H63" i="2"/>
  <c r="H62" i="2"/>
  <c r="H61" i="2"/>
  <c r="H154" i="2"/>
  <c r="H153" i="2"/>
  <c r="H151" i="2"/>
  <c r="H150" i="2"/>
  <c r="H148" i="2"/>
  <c r="H147" i="2"/>
  <c r="H146" i="2"/>
  <c r="H145" i="2"/>
  <c r="H70" i="2" l="1"/>
  <c r="H77" i="2" s="1"/>
  <c r="H155" i="2"/>
  <c r="H163" i="2" s="1"/>
  <c r="H58" i="4" l="1"/>
  <c r="H57" i="4"/>
  <c r="H56" i="4"/>
  <c r="H53" i="4"/>
  <c r="H52" i="4"/>
  <c r="H51" i="4"/>
  <c r="H50" i="4"/>
  <c r="H49" i="4"/>
  <c r="H48" i="4"/>
  <c r="H47" i="4"/>
  <c r="H46" i="4"/>
  <c r="H45" i="4"/>
  <c r="H44" i="4"/>
  <c r="H40" i="4"/>
  <c r="H39" i="4"/>
  <c r="H41" i="4"/>
  <c r="H36" i="4"/>
  <c r="H35" i="4"/>
  <c r="H34" i="4"/>
  <c r="H33" i="4"/>
  <c r="H32" i="4"/>
  <c r="H29" i="4"/>
  <c r="H28" i="4"/>
  <c r="H27" i="4"/>
  <c r="H26" i="4"/>
  <c r="H25" i="4"/>
  <c r="H24" i="4"/>
  <c r="H42" i="4" l="1"/>
  <c r="H81" i="4" s="1"/>
  <c r="H54" i="4"/>
  <c r="H82" i="4" s="1"/>
  <c r="H59" i="4"/>
  <c r="H83" i="4" s="1"/>
  <c r="H37" i="4"/>
  <c r="H80" i="4" s="1"/>
  <c r="H30" i="4"/>
  <c r="H79" i="4" s="1"/>
  <c r="H85" i="4" l="1"/>
  <c r="H8" i="3" l="1"/>
  <c r="H9" i="3" s="1"/>
  <c r="H88" i="4"/>
  <c r="I8" i="3" l="1"/>
  <c r="I9" i="3" s="1"/>
  <c r="J8" i="3" l="1"/>
  <c r="J9" i="3" s="1"/>
  <c r="H53" i="2"/>
  <c r="H46" i="2"/>
  <c r="H36" i="2"/>
  <c r="H35" i="2"/>
  <c r="H112" i="2" l="1"/>
  <c r="H113" i="2"/>
  <c r="H115" i="2"/>
  <c r="H141" i="2"/>
  <c r="H140" i="2"/>
  <c r="H139" i="2"/>
  <c r="H138" i="2"/>
  <c r="H137" i="2"/>
  <c r="H136" i="2"/>
  <c r="H135" i="2"/>
  <c r="H132" i="2"/>
  <c r="H131" i="2"/>
  <c r="H130" i="2"/>
  <c r="H129" i="2"/>
  <c r="H128" i="2"/>
  <c r="H127" i="2"/>
  <c r="H126" i="2"/>
  <c r="H125" i="2"/>
  <c r="H122" i="2"/>
  <c r="H121" i="2"/>
  <c r="H120" i="2"/>
  <c r="H117" i="2"/>
  <c r="H116" i="2"/>
  <c r="H114" i="2"/>
  <c r="H109" i="2"/>
  <c r="H108" i="2"/>
  <c r="H107" i="2"/>
  <c r="H106" i="2"/>
  <c r="H105" i="2"/>
  <c r="H104" i="2"/>
  <c r="H118" i="2" l="1"/>
  <c r="H159" i="2" s="1"/>
  <c r="H123" i="2"/>
  <c r="H160" i="2" s="1"/>
  <c r="H133" i="2"/>
  <c r="H161" i="2" s="1"/>
  <c r="H110" i="2"/>
  <c r="H158" i="2" s="1"/>
  <c r="H142" i="2"/>
  <c r="H162" i="2" s="1"/>
  <c r="H44" i="2"/>
  <c r="F45" i="2"/>
  <c r="H55" i="2"/>
  <c r="H52" i="2"/>
  <c r="H51" i="2"/>
  <c r="H41" i="2"/>
  <c r="H32" i="2"/>
  <c r="H164" i="2" l="1"/>
  <c r="H169" i="2" s="1"/>
  <c r="H6" i="3" s="1"/>
  <c r="H57" i="2"/>
  <c r="I6" i="3" l="1"/>
  <c r="H25" i="2"/>
  <c r="H26" i="2"/>
  <c r="H27" i="2"/>
  <c r="H28" i="2"/>
  <c r="H29" i="2"/>
  <c r="J6" i="3" l="1"/>
  <c r="H43" i="2" l="1"/>
  <c r="H45" i="2"/>
  <c r="H42" i="2"/>
  <c r="H40" i="2"/>
  <c r="H56" i="2"/>
  <c r="H54" i="2"/>
  <c r="H50" i="2"/>
  <c r="H49" i="2"/>
  <c r="H37" i="2"/>
  <c r="H34" i="2"/>
  <c r="H33" i="2"/>
  <c r="H24" i="2"/>
  <c r="H58" i="2" l="1"/>
  <c r="H76" i="2" s="1"/>
  <c r="H47" i="2"/>
  <c r="H75" i="2" s="1"/>
  <c r="H38" i="2"/>
  <c r="H74" i="2" s="1"/>
  <c r="H30" i="2"/>
  <c r="H73" i="2" s="1"/>
  <c r="H78" i="2" l="1"/>
  <c r="H168" i="2" s="1"/>
  <c r="H170" i="2" l="1"/>
  <c r="H5" i="3"/>
  <c r="I5" i="3" l="1"/>
  <c r="I7" i="3" s="1"/>
  <c r="I10" i="3" s="1"/>
  <c r="H7" i="3"/>
  <c r="H10" i="3" s="1"/>
  <c r="J5" i="3" l="1"/>
  <c r="J7" i="3" s="1"/>
  <c r="J10" i="3"/>
  <c r="J11" i="3" s="1"/>
</calcChain>
</file>

<file path=xl/sharedStrings.xml><?xml version="1.0" encoding="utf-8"?>
<sst xmlns="http://schemas.openxmlformats.org/spreadsheetml/2006/main" count="538" uniqueCount="232">
  <si>
    <t xml:space="preserve">  ПРЕДМЕР ПРЕСМЕТКА</t>
  </si>
  <si>
    <t>А. ОПШТИ НАПОМЕНИ:</t>
  </si>
  <si>
    <t>А.1</t>
  </si>
  <si>
    <t>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t>
  </si>
  <si>
    <t>А.2</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</si>
  <si>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</si>
  <si>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А.3</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</si>
  <si>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</si>
  <si>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А.4</t>
  </si>
  <si>
    <t>А.5</t>
  </si>
  <si>
    <t>А.6</t>
  </si>
  <si>
    <t>А.7</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</si>
  <si>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</si>
  <si>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А.8</t>
  </si>
  <si>
    <t>А.9</t>
  </si>
  <si>
    <t>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констатира и потврди секоја дислокација.</t>
  </si>
  <si>
    <t>А.10</t>
  </si>
  <si>
    <t>А.11</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</si>
  <si>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</si>
  <si>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А.12</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</si>
  <si>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</si>
  <si>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А.13</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</si>
  <si>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</si>
  <si>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</si>
  <si>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t>А.15</t>
  </si>
  <si>
    <t>Ред.бр.</t>
  </si>
  <si>
    <t>Опис на работите</t>
  </si>
  <si>
    <t>Ед. мера</t>
  </si>
  <si>
    <t>Количина</t>
  </si>
  <si>
    <t>Ед. цена (ден. без ДДВ)</t>
  </si>
  <si>
    <t>Вк. Цена
(ден. без ДДВ)</t>
  </si>
  <si>
    <t>1. ОПШТИ РАБОТИ</t>
  </si>
  <si>
    <t>Изработка на план за контрола на квалитет</t>
  </si>
  <si>
    <t>паушал</t>
  </si>
  <si>
    <t>Дополнителни геотехнички истражувања и лабораториски тестирања</t>
  </si>
  <si>
    <t>Изработка на проект на изведена состојба</t>
  </si>
  <si>
    <t>2. ПРИПРЕМНИ РАБОТИ</t>
  </si>
  <si>
    <t>км</t>
  </si>
  <si>
    <t>м1</t>
  </si>
  <si>
    <t>м2</t>
  </si>
  <si>
    <t>м3</t>
  </si>
  <si>
    <t>парче</t>
  </si>
  <si>
    <t>2.ВКУПНО ЗА ПРИПРЕМНИ РАБОТИ</t>
  </si>
  <si>
    <t>3. ДОЛЕН СТРОЈ</t>
  </si>
  <si>
    <t>Нивелирање на постоечките капаци од постоечки шахти до кота на асфалт</t>
  </si>
  <si>
    <t>3.ВКУПНО ЗА ДОЛЕН СТРОЈ:</t>
  </si>
  <si>
    <t>4.ГOРЕН СТРОЈ</t>
  </si>
  <si>
    <t>4.ВКУПНО ЗА ГОРЕН СТРОЈ:</t>
  </si>
  <si>
    <t>5. ОДВОДНУВАЊЕ:</t>
  </si>
  <si>
    <t>5.ВКУПНО ЗА ОДВОДНУВАЊЕ:</t>
  </si>
  <si>
    <t>ВКУПНО за 1. ОПШТИ РАБОТИ:</t>
  </si>
  <si>
    <t>ВКУПНО за 2. ПРИПРЕМНИ РАБОТИ:</t>
  </si>
  <si>
    <t>ВКУПНО за 3. ДОЛЕН СТРОЈ:</t>
  </si>
  <si>
    <t>ВКУПНО за 4. ГОРЕН СТРОЈ</t>
  </si>
  <si>
    <t>ВКУПНО за 5. ОДВОДНУВАЊЕ:</t>
  </si>
  <si>
    <t xml:space="preserve"> </t>
  </si>
  <si>
    <t>Тех. Спе.</t>
  </si>
  <si>
    <t xml:space="preserve">Изработка на подтло </t>
  </si>
  <si>
    <t>1.3.1            1.3.4</t>
  </si>
  <si>
    <t>1.ВКУПНО  ЗА ОПШТИ РАБОТИ</t>
  </si>
  <si>
    <t>10.2</t>
  </si>
  <si>
    <t>Парче</t>
  </si>
  <si>
    <t>Oдржување на привремена сообраќајна сигнализација и опрема и дневна оперативна проверка на управувањето на сообраќајот за време на изведување на работи на пат</t>
  </si>
  <si>
    <t xml:space="preserve">Набавка, транспорт и поставување на опрема за означување на работ на коловоз - рефлектирачки ознаки </t>
  </si>
  <si>
    <t>Набавка, транспорт и поставување на опрема за означување на препреки - табли за означување на остра кривина</t>
  </si>
  <si>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привремено одлагалиште за материјали кои не се еколошки штетни за околината, Изведувачот е должен на сопствен трошок истото да го обезбеди со согласност на општината на чија територија се наоѓа.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</si>
  <si>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</si>
  <si>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Вкупно</t>
  </si>
  <si>
    <t>Вредност</t>
  </si>
  <si>
    <t xml:space="preserve">ВКУПНА ВРЕДНОСТ </t>
  </si>
  <si>
    <t>1.2</t>
  </si>
  <si>
    <t>1.6</t>
  </si>
  <si>
    <t>1.7</t>
  </si>
  <si>
    <t>1.8</t>
  </si>
  <si>
    <t>2.2</t>
  </si>
  <si>
    <t>2.4</t>
  </si>
  <si>
    <t>2.5</t>
  </si>
  <si>
    <t>3.2</t>
  </si>
  <si>
    <t>3.3</t>
  </si>
  <si>
    <t>3.4</t>
  </si>
  <si>
    <t>3.6</t>
  </si>
  <si>
    <t>4.1</t>
  </si>
  <si>
    <t>4.2</t>
  </si>
  <si>
    <t>4.3</t>
  </si>
  <si>
    <t>4.43</t>
  </si>
  <si>
    <t>4.52</t>
  </si>
  <si>
    <t>4.62</t>
  </si>
  <si>
    <t>10.3</t>
  </si>
  <si>
    <t>10.4</t>
  </si>
  <si>
    <t>10.6</t>
  </si>
  <si>
    <t>Орапување на асфалт за нивелирање на 
постоечки улици со новиот асфалт со утовар 
на материјалот до депонија посочена од 
страна на Инвеститор - Општината, чистење 
на површината и премачкување со емулзија</t>
  </si>
  <si>
    <t>Изведувачот има обврска на сопствен трошок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Инвеститорот.Таблите треба да бидат изработени од цврст материјал со минимални димензии 150х200см.</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</si>
  <si>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коловоз.Ширината на овие објекти ќе биде определена во договор со Надзорниот Орган</t>
  </si>
  <si>
    <t>Изведувачот има обврска да достави доказ (приложи копија)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t>
  </si>
  <si>
    <t>Спроведување на мерки за животна средина и социјални аспекти</t>
  </si>
  <si>
    <t>Име на Понудувачот:</t>
  </si>
  <si>
    <t>Име на овластениот потписник:</t>
  </si>
  <si>
    <t>Потпис и печат:</t>
  </si>
  <si>
    <t>Обележување и осигурање на трасата</t>
  </si>
  <si>
    <t>Расчистување на трасата од грмушки,дрвја и корења</t>
  </si>
  <si>
    <t>Рушење на постоечки асфалт од коловоз d=10см со утовар и транспорт до локација или депонија посочена од страна на Инвеститорот-Општината.</t>
  </si>
  <si>
    <t>Набавка,транспорт и вградување на тампонски слој од дробен камен матријал за коловоз dmin=30 см до потребна збиеност</t>
  </si>
  <si>
    <t>2.62
4.9</t>
  </si>
  <si>
    <t>Машински ископ на земја во широк откоп  III и IV категорија  со утовар и транспорт до локација или депонија посочена од страна на Инвеститорот -Општината.</t>
  </si>
  <si>
    <t>Набавка, транспорт и вградување на битуминизиран носив слој БНС  22СА  d=7см</t>
  </si>
  <si>
    <t>Набавка транспорт и вгрдаување на АБ 11С d=5см.</t>
  </si>
  <si>
    <t>Премачкување на слоевите на стар со нов асфалт со РБ200</t>
  </si>
  <si>
    <t>Набавка,транспорт и вградување на мали бетонски рабници 8/15, МB40 на темел од МB20 со фугирање.</t>
  </si>
  <si>
    <t>2.64</t>
  </si>
  <si>
    <t xml:space="preserve">Планирање и валирање на постелка </t>
  </si>
  <si>
    <t>Набавка, транспорт и вградување на битуменска емулзија од 0.3-0.5 кг/м2 врз претходно исчистена и обеспрашена површина.</t>
  </si>
  <si>
    <t>4.9</t>
  </si>
  <si>
    <t>Набавка, транспорт и вградување на бетонски рабници 18/24, МВ40 на темел од МВ20 со фугирање.</t>
  </si>
  <si>
    <t>Рушење на постоечки рабници со утовар и транспорт до локација или депонија посочена од страна на Инвеститорот-Општината.</t>
  </si>
  <si>
    <t>Набавка,транспорт и вградување на  бетонски рабници 18/24, МB40 на темел од МB20 со фугирање.</t>
  </si>
  <si>
    <t>Рушење на постоечки асфалт од тротоари со утовар и транспорт до локација или депонија посочена од страна на Инвеститорот-Општината.</t>
  </si>
  <si>
    <t>Рачен ископ на земја за улични сливници и цевки за спојување во постоечка атмосферска канализација</t>
  </si>
  <si>
    <t>Набавка, транспорт и планирање на дното на ровот со точност +-2см, со разистирање и равнење на ситен песок со д=10см, за цевководи за спојување сливници</t>
  </si>
  <si>
    <t>Затрупување на ровот со ископаниот материјал по извршената монтажа и испитување на инсталацијата. Затрупување на првиот слој да биде 30 см. над темето на  цевката, со ситна земја без камења и шут, со рачно набивање. Останатиот дел да се насипа со ископаниот материјал, во слоеви од 20-30см, со набивачи од 20-30кг</t>
  </si>
  <si>
    <t>Набавка и монтажа на PEHD канализациони цевки (SN8) комплет со спојни делови за приклучок на сливници во постоечка атмосферска канализација. Пресметка по м1 монтирана и испитана цевка DN/OD 200мм</t>
  </si>
  <si>
    <t>Набавка и монтажа на лиено железни правоаголни улични сливници D400 со димензии 500/305мм</t>
  </si>
  <si>
    <t>Бушење отвор во постоечка атмосферска канализација за приклучок на цефка Ф200 од сливник и обработка на спој</t>
  </si>
  <si>
    <t>ВКУПНО за 6. ХОРИЗОНТАЛНА И ВЕРТИКАЛНА СИГНАЛИЗАЦИЈА:</t>
  </si>
  <si>
    <t>6. СООБРАЌАЈНА СИГНАЛИЗАЦИЈА И ОПРЕМА</t>
  </si>
  <si>
    <t>6.1 ВЕРТИКАЛНА СИГНАЛИЗАЦИЈА</t>
  </si>
  <si>
    <t>6.2 ХОРИЗОНТАЛНА СИГНАЛИЗАЦИЈА</t>
  </si>
  <si>
    <t>6.3 СООБРАЌАЈНА ОПРЕМА</t>
  </si>
  <si>
    <t>6. ВКУПНО ЗА СООБРАЌАЈНА СИГНАЛИЗАЦИЈА И ОПРЕМА</t>
  </si>
  <si>
    <t>РЕКАПИТУЛАР - Реконструкција на улица Црноризец Храбар</t>
  </si>
  <si>
    <t>СЕ ВКУПНО - Реконструкција на улица Црноризец Храбар</t>
  </si>
  <si>
    <t>ВКУПНО ЗА ОПШТИНА АЕРОДРОМ</t>
  </si>
  <si>
    <t>РЕКАПИТУЛАР - Реконструкција на улица Мите Богоевски</t>
  </si>
  <si>
    <t>СЕ ВКУПНО - Реконструкција на улица Мите Богоевски</t>
  </si>
  <si>
    <t>Рушење на постоечки асфалт-бетон  од тротоари со утовар и транспорт до локација или депонија посочена од страна на Инвеститорот-Општината.</t>
  </si>
  <si>
    <t>Одстранување на постоечки рабници со утовар и транспорт до локација или депонија посочена од страна на Инвеститорот-Општината.</t>
  </si>
  <si>
    <t>Вегетаттивна заштита на косините на усјеците и насипите, банкините и зелениот појас
-Хумузирање на површини
-Затревување на површини</t>
  </si>
  <si>
    <t>3.9
3.9.3.1
3.9.2.4</t>
  </si>
  <si>
    <t>Нивелирање на постоечките капаци од постоечки шахти и сливници до кота на асфалт</t>
  </si>
  <si>
    <t>Замена на оштетени сливници со нови и нивно поврзување</t>
  </si>
  <si>
    <t>Набавка,транспорт и вградување на тампонски слој од дробен камен матријал за тротоари со  dmin=20 см до потребна збиеност</t>
  </si>
  <si>
    <t>Набавка, транспорт и вгардување на бетонски павер елементи со д=6см за тротоар поставен на ситен песок од 3-5см.</t>
  </si>
  <si>
    <t>Премачкување на споевите на стар со нов асфалт со РБ200</t>
  </si>
  <si>
    <t>5. СООБРАЌАЈНА СИГНАЛИЗАЦИЈА И ОПРЕМА</t>
  </si>
  <si>
    <t>5.1 ВЕРТИКАЛНА СИГНАЛИЗАЦИЈА</t>
  </si>
  <si>
    <t>5.2 ХОРИЗОНТАЛНА СИГНАЛИЗАЦИЈА</t>
  </si>
  <si>
    <t>5. ВКУПНО ЗА СООБРАЌАЈНА СИГНАЛИЗАЦИЈА И ОПРЕМА</t>
  </si>
  <si>
    <t>ВКУПНО за 5. ХОРИЗОНТАЛНА И ВЕРТИКАЛНА СИГНАЛИЗАЦИЈА:</t>
  </si>
  <si>
    <t>Предмер Пресметка Бр.1:Реконструкција на улица Мите Богоевски-Општина Аеродром</t>
  </si>
  <si>
    <t>Предмер Пресметка Бр.2:Реконструкција на улица Црноризец Храбар-Општина Аеродром</t>
  </si>
  <si>
    <t>ВКУПНО ЗА ОПШТИНА АЕРОДРОМ (ден. без ДДВ):</t>
  </si>
  <si>
    <t>СЕ ВКУПНО ТЕНДЕР 3 ДЕЛ 5 (ден. без ДДВ):</t>
  </si>
  <si>
    <t xml:space="preserve">ПРЕДМЕР ПРЕСМЕТКА </t>
  </si>
  <si>
    <t>Обележување и осигурување на трасата</t>
  </si>
  <si>
    <t>Рушење на постоечки асфалт од коловоз со  утовар и транспорт до локација или депонија посочена од страна на Инвеститорот -Општината.</t>
  </si>
  <si>
    <t>Вадење, чистење и палетирање на постоечки 
бетонски павер елементи со утовар и транспорт до локација или депонија посочена од страна на Инвеститорот -Општината</t>
  </si>
  <si>
    <t>Планирање и валирање на постелка</t>
  </si>
  <si>
    <t>4.ГОРЕН СТРОЈ</t>
  </si>
  <si>
    <t>Набавка, транспорт и вградување на битуминизиран носив слој БНС 22СA д=7см</t>
  </si>
  <si>
    <t>Набавка, транспорт и вградување на АБ 11С
д=5см</t>
  </si>
  <si>
    <t>Набавка, транспорт и вградување на бетонски рабници 18/24 МБ 40 на темел од МБ20 со фугирање</t>
  </si>
  <si>
    <t>Набавка, транспорт и вградување на мал бетонски рабници 8/15 МБ 40 на темел од МБ20 со фугирање</t>
  </si>
  <si>
    <t>4.63</t>
  </si>
  <si>
    <t>4.10.6</t>
  </si>
  <si>
    <t>Прередување на постоечки бехатон</t>
  </si>
  <si>
    <t>Изработка на стабилизирана банкина д=12см 
изработена од материјал ист како и тампонски материјал со променлива ширина</t>
  </si>
  <si>
    <t>5. ОДВОДНУВАЊЕ</t>
  </si>
  <si>
    <t>Набавка, транспорт и изработка на улични вертикални сливници од бетонски вибропресувани цевки Ф400мм</t>
  </si>
  <si>
    <t>Набавка и монтажа на лиено железни правоаголни сливници. Класа на оптоварување С250*/Д400; согласно ЕН 123-2003</t>
  </si>
  <si>
    <t>Набавка,транспорт и монтажа на РР канализациони цевки (СН-8), комплет со спојни делови. Пресметка по 1м1 монтирана и испитана цевка ND 200 x 1.10</t>
  </si>
  <si>
    <t>РЕКАПИТУЛАР - Реконструкција на Локална улица во Општина Зелениково</t>
  </si>
  <si>
    <t>ВКУПНО за 4. ГОРЕН СТРОЈ:</t>
  </si>
  <si>
    <t>ВКУПНО за 5. ОДВОДНУВАЊЕ</t>
  </si>
  <si>
    <t>ВКУПНО за 6. СООБРАЌАЈНА СИГНАЛИЗАЦИЈА:</t>
  </si>
  <si>
    <t>Се Вкупно:</t>
  </si>
  <si>
    <t>Потпис и печат</t>
  </si>
  <si>
    <t>РЕКОНСТРУКЦИЈА НА УЛИЦА МИТЕ БОГОЕВСКИ-Општина Аеродром</t>
  </si>
  <si>
    <t>РЕКОНСТРУКЦИЈА НА УЛИЦА ЦРНОРИЗЕЦ ХРАБАР-Општина Аеродром</t>
  </si>
  <si>
    <t xml:space="preserve">   РЕКОНСТРУКЦИЈА НА ЛОКАЛНА УЛИЦА ОД АВТОБУСКА СТАНИЦА ДО ЗЕЛЕНИКОВО - Општина Зелениково</t>
  </si>
  <si>
    <t>Предмер Пресметка Бр.1: Реконструкција на локална улица од автобуска станица до Зелениково</t>
  </si>
  <si>
    <r>
      <t>ВКУПНО ЗА ОПШТИНА</t>
    </r>
    <r>
      <rPr>
        <b/>
        <sz val="12"/>
        <color rgb="FF000000"/>
        <rFont val="StobiSerif Regular"/>
        <family val="3"/>
      </rPr>
      <t xml:space="preserve"> ЗЕЛЕНИКОВО</t>
    </r>
    <r>
      <rPr>
        <b/>
        <sz val="12"/>
        <color indexed="8"/>
        <rFont val="StobiSerif Regular"/>
        <family val="3"/>
      </rPr>
      <t xml:space="preserve"> (ден. без ДДВ):</t>
    </r>
  </si>
  <si>
    <t xml:space="preserve">Изведувачот е одговорен за управување на сообраќајот за време на изведување на работи на пат вклучително и по завршување на работното време, како и во периодот од завршување на градежните работи до целосно означување на утврдениот режим на сообраќај на патот. Изведувачот треба да ја обезбеди, постави и одржува целокупната привремена сообраќајна сигнализација и опрема неопходна за безбедно одвивање на сообраќајот и да го означи привремениот режим на сообраќај согласно одобрениот сообраќаен проект за времена измена на режимот на сообраќај, притоа почитувајќи ги и применувајќи ги во целост условите наведени во одобренијата и согласностите издадени од соодветните институции. 
</t>
  </si>
  <si>
    <t xml:space="preserve">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режомот на сообраќај. </t>
  </si>
  <si>
    <t>Набавка, транспорт и изработка на улични вертикални сливници од бетонски вибропресовани цевки Ф400мм, комплет со ископ и монтажа.</t>
  </si>
  <si>
    <t>Набавка, транспорт и вгардување на бетонски павер елементи за тротоар д=6см. поставен на ситен песок од 3-5см.</t>
  </si>
  <si>
    <t>Набавка,транспорт и вградување на тампонски материјал од дробен камен за порамнување под коловоз д=15 см</t>
  </si>
  <si>
    <t>Набавка, транспорт и вградување на бетонски павер елементи за тротоар д=6см поставен на ситен песок од 3-5см</t>
  </si>
  <si>
    <t>3.11</t>
  </si>
  <si>
    <t xml:space="preserve">4. ВКУПНО ЗА ГОРЕН СТРОЈ  </t>
  </si>
  <si>
    <t>5. ВКУПНО ЗА ОДВОДНУВАЊЕ</t>
  </si>
  <si>
    <t>Попречно и подолжно сечење на постоечки асфалт и постоечки  бетон д=10 см</t>
  </si>
  <si>
    <t>Набавка, транспорт и поставување на сообраќајни знаци со облик на квадрат со димензии L=600 mm, класа на ретрорефлексија II</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</si>
  <si>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t>
  </si>
  <si>
    <t>3.2
8
10.2</t>
  </si>
  <si>
    <t>Демонтажа  и транспорт до депо (локација одредена од општина) на постојна вертикална сигнализација (сообраќаен знак, носач и темел)</t>
  </si>
  <si>
    <t>Набавка и транспорт, чистење на коловозна површина, маркирање и изведување на тенкослојни надолжни, напречни и останати  рефлектирачки ознаки во бела боја</t>
  </si>
  <si>
    <t>Набавка и транспорт, чистење на коловозна површина, маркирање и изведување на тенкослојни надолжни, напречни и останати  рефлектирачки ознаки во жолта боја</t>
  </si>
  <si>
    <t>Набавка, транспорт и поставување на направи за смирување на сообраќајот - Асфалтна издаденост со синусоиден обллик од тип В со димензи најмалку W=1200 mm и H=70 mm, поставена на цела ширина на коловоз.</t>
  </si>
  <si>
    <t>Набавка, транспорт и поставување на пешачка ограда (согласно детал даден во основен сообраќаен проект)</t>
  </si>
  <si>
    <t>Набавка, транспорт и поставување на сообраќајни знаци со облик на рамностран триаголник со должина на страните L=900 mm, класа на ретрорефлексија II</t>
  </si>
  <si>
    <t>Набавка, транспорт и монтажа на сообраќајни знаци со облик на круг со дијаметар D=600 mm или осмоаголник со димензии L=600 mm, класа на ретрорефлексија II</t>
  </si>
  <si>
    <t>Набавка и транспорт, чистење на коловозна површина, маркирање и изведување на тенкослојни надолжни  рефлектирачки ознаки во бела боја</t>
  </si>
  <si>
    <t>Набавка и транспорт, чистење на коловозна површина, маркирање и изведување на тенкослојни напречни  рефлектирачки ознаки во бела боја</t>
  </si>
  <si>
    <t>Набавка, транспорт, чистење на коловозна површина, маркирање и изведување на тенкослојни рефлектирачки останати ознаки и натписи во бела боја</t>
  </si>
  <si>
    <t>Набавка, транспорт и поставување на нестандардни сообраќајни знаци (табла за населено место) со димензии L=1280 mm и H=800 mm, класа на ретрорефлексија II</t>
  </si>
  <si>
    <t>Набавка, транспорт и поставување на нестандардни сообраќајни знаци (табла за населено место) со димензии L=1500 mm и H=800 mm, класа на ретрорефлексија II</t>
  </si>
  <si>
    <t>Набавка, транспорт и поставување на нестандардни сообраќајни знаци (патоказна табла) со димензии L=1900 mm и H=1600 mm, класа на ретрорефлексија II</t>
  </si>
  <si>
    <t>Набавка, транспорт и поставување на нестандардни сообраќајни знаци (информативна табла) со димензии L=1200 mm и H=1600 mm, класа на ретрорефлексија II</t>
  </si>
  <si>
    <t>Набавка, транспорт и поставување на челична заштитна ограда од тип H2, W5, А (4.0)</t>
  </si>
  <si>
    <t>Набавка, транспорт и поставување на почетна и завршна конструкција на челична заштитна ограда со должина L=4 m</t>
  </si>
  <si>
    <t>Набавка, транспорт и поставување на топло поцинкуван рамен цевен носач за сообраќајни знаци и опрема, со надворешен дијаметар најмалку D=60 mm и дебелина најмалку 2 mm</t>
  </si>
  <si>
    <t>Набавка, транспорт, ископ и бетонирање на темели за носачи на сообраќајни знаци со бетон најмалку МБ20 и  димензии најмалку 40X40X50 cm</t>
  </si>
  <si>
    <t>6.2 СООБРАЌАЈНА ОПРЕМА</t>
  </si>
  <si>
    <t>Набавка, транспорт, ископ и бетонирање на темели за носачи на сообраќајни знаци со бетон најмалку МБ20 и димензии најмалку 40X40X50 cm</t>
  </si>
  <si>
    <t>Непредвидени
 работи 10%</t>
  </si>
  <si>
    <t>Изработка на сообраќаен проект за времена измена на режим за сообраќај и план за привремено управување на сообраќајот</t>
  </si>
  <si>
    <t xml:space="preserve">Машински ископ на земја (тампон) во широк откоп  III и IV категорија  со утовар и транспорт до локација или депонија посочена од страна на Инвеститорот -Општината.
Напомена: Количината која е дадена за оваа позиција се однесува во случај кога по вадењето на стариот асфалт се утврди слаба носивост на тампонскиот слој, истиот ќе се отстрани и замени со нов слој од дробен камен-толчаник со дебелина од 30см.
</t>
  </si>
  <si>
    <t>СЕ ВКУПНО</t>
  </si>
  <si>
    <t>Изработка на сообраќаен проект за времена измена на режим за сообраќај и план за привремено управување со сообраќајот</t>
  </si>
  <si>
    <t>2.ВКУПНО  ЗА ПРИПРЕМНИ РАБОТИ</t>
  </si>
  <si>
    <t>3.ВКУПНО ЗА ДОЛЕН СТРОЈ</t>
  </si>
  <si>
    <t>ВКУПНО ЗА ОПШТИНА ЗЕЛЕНИКОВО</t>
  </si>
  <si>
    <t>СЕ ВКУПНО - Локална улица во Општина Зелениково</t>
  </si>
  <si>
    <t xml:space="preserve">ТЕНДЕР3/ДЕЛ 5- РЕКАПИТУЛАР </t>
  </si>
  <si>
    <t>БАРАЊЕ ЗА ПОНУДИ - Тендер 3 - Дел 5 - Анекс Бр.1
Реф. Бр.: LRCP-9034-MK-RFB-A.2.1.3 - Тендер 3 - Дел 5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</si>
  <si>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БАРАЊЕ ЗА ПОНУДИ - Тендер 3 - Дел 5 - Анекс Бр. 1
Реф. Бр.: LRCP-9034-MK-RFB-A.2.1.3 - Тендер 3 - Дел 5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</si>
  <si>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 xml:space="preserve">БАРАЊЕ ЗА ПОНУДИ - Тендер 3 - Дел 5 - Анекс Бр. 1
Реф. Бр.: LRCP-9034-MK-RFB-A.2.1.3 - Тендер 3 - Дел 5
Градежни работи за подобрување на инфраструктурата на локалните патишта на избрани општини согласно изработени Основни проекти за градежни работи 
</t>
  </si>
  <si>
    <t>Машински ископ на постоечки тампонски материјал со утовар и транспорт до локација или депонија посочена од страна на инвеститорот - Општината</t>
  </si>
  <si>
    <t>3.10.9.5</t>
  </si>
  <si>
    <t>Изработка на насип (потребниот материјал да се искористи  од Поз.Ред.Бр.12)</t>
  </si>
  <si>
    <t>Изработка на насип (потребниот материјал да се искористи  од Поз Ред.Бр 13)</t>
  </si>
  <si>
    <t>Попречно сечење на постоечки асфалт d=12 см</t>
  </si>
  <si>
    <t>БАРАЊЕ ЗА ПОНУДИ - Тендер 3 - Дел 5-Анекс Бр.1
Реф. Бр.: LRCP-9034-MK-RFB-A.2.1.3 - Тендер 3 - Дел 5
Градежни работи за подобрување на инфраструктурата на локалните патишта на избрани општини согласно изработени Основни проекти за градежни работи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</si>
</sst>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_(* \(#,##0\);_(* &quot;-&quot;_);_(@_)"/>
    <numFmt numFmtId="43" formatCode="_(* #,##0.00_);_(* \(#,##0.00\);_(* &quot;-&quot;??_);_(@_)"/>
    <numFmt numFmtId="164" formatCode="_-* #,##0.00_-;\-* #,##0.00_-;_-* &quot;-&quot;??_-;_-@_-"/>
    <numFmt numFmtId="165" formatCode="#,##0.00\ _д_е_н_."/>
  </numFmts>
  <fonts count="30" x14ac:knownFonts="1">
    <font>
      <sz val="11"/>
      <color theme="1"/>
      <name val="Calibri"/>
      <family val="2"/>
      <scheme val="minor"/>
    </font>
    <font>
      <sz val="11"/>
      <color indexed="8"/>
      <name val="StobiSerif Regular"/>
      <family val="3"/>
    </font>
    <font>
      <b/>
      <sz val="12"/>
      <name val="StobiSerif Regular"/>
      <family val="3"/>
    </font>
    <font>
      <sz val="11"/>
      <color theme="1"/>
      <name val="StobiSerif Regular"/>
      <family val="3"/>
    </font>
    <font>
      <sz val="12"/>
      <name val="StobiSerif Regular"/>
      <family val="3"/>
    </font>
    <font>
      <b/>
      <sz val="12"/>
      <color indexed="8"/>
      <name val="StobiSerif Regular"/>
      <family val="3"/>
    </font>
    <font>
      <sz val="12"/>
      <name val="Calibri"/>
      <family val="2"/>
      <scheme val="minor"/>
    </font>
    <font>
      <sz val="12"/>
      <color indexed="8"/>
      <name val="StobiSerif Regular"/>
      <family val="3"/>
    </font>
    <font>
      <b/>
      <sz val="12"/>
      <name val="StobiSerif Regular"/>
      <family val="3"/>
    </font>
    <font>
      <b/>
      <sz val="12"/>
      <color theme="1"/>
      <name val="StobiSerif Regular"/>
      <family val="3"/>
    </font>
    <font>
      <b/>
      <sz val="11"/>
      <name val="Arial"/>
      <family val="2"/>
      <charset val="204"/>
    </font>
    <font>
      <sz val="12"/>
      <color theme="1"/>
      <name val="StobiSerif Regular"/>
      <family val="3"/>
    </font>
    <font>
      <b/>
      <sz val="11"/>
      <color indexed="8"/>
      <name val="StobiSerif Regular"/>
      <family val="3"/>
    </font>
    <font>
      <sz val="11"/>
      <name val="StobiSerif Regular"/>
      <family val="3"/>
    </font>
    <font>
      <b/>
      <sz val="11"/>
      <name val="StobiSerif Regular"/>
      <family val="3"/>
    </font>
    <font>
      <b/>
      <sz val="12"/>
      <color rgb="FFFF0000"/>
      <name val="StobiSerif Regular"/>
      <family val="3"/>
    </font>
    <font>
      <sz val="12"/>
      <color theme="1"/>
      <name val="Calibri"/>
      <family val="2"/>
      <scheme val="minor"/>
    </font>
    <font>
      <b/>
      <sz val="12"/>
      <color indexed="8"/>
      <name val="StobiSerif Regular"/>
      <family val="3"/>
    </font>
    <font>
      <sz val="8"/>
      <name val="Calibri"/>
      <family val="2"/>
      <scheme val="minor"/>
    </font>
    <font>
      <sz val="11"/>
      <color rgb="FFFF0000"/>
      <name val="Calibri"/>
      <family val="2"/>
      <scheme val="minor"/>
    </font>
    <font>
      <i/>
      <sz val="11"/>
      <color theme="1"/>
      <name val="Calibri"/>
      <family val="2"/>
      <charset val="204"/>
      <scheme val="minor"/>
    </font>
    <font>
      <sz val="12"/>
      <name val="StobiSerif Regular"/>
      <family val="3"/>
    </font>
    <font>
      <b/>
      <sz val="12"/>
      <color rgb="FF000000"/>
      <name val="StobiSerif Regular"/>
      <family val="3"/>
    </font>
    <font>
      <sz val="12"/>
      <color indexed="8"/>
      <name val="Calibri"/>
      <family val="2"/>
    </font>
    <font>
      <b/>
      <sz val="12"/>
      <name val="StobiSerifRegular"/>
    </font>
    <font>
      <sz val="10"/>
      <name val="Arial"/>
      <family val="2"/>
      <charset val="204"/>
    </font>
    <font>
      <sz val="12"/>
      <color rgb="FF000000"/>
      <name val="StobiSerif Regular"/>
      <family val="3"/>
    </font>
    <font>
      <b/>
      <sz val="12"/>
      <color indexed="8"/>
      <name val="Times New Roman"/>
      <family val="1"/>
    </font>
    <font>
      <sz val="12"/>
      <color rgb="FFFF0000"/>
      <name val="StobiSerif Regular"/>
      <family val="3"/>
    </font>
    <font>
      <sz val="12"/>
      <color rgb="FFFF0000"/>
      <name val="Calibri"/>
      <family val="2"/>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6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s>
  <cellStyleXfs count="2">
    <xf numFmtId="0" fontId="0" fillId="0" borderId="0"/>
    <xf numFmtId="0" fontId="25" fillId="0" borderId="0" applyNumberFormat="0" applyFont="0" applyFill="0" applyBorder="0" applyAlignment="0" applyProtection="0">
      <alignment vertical="top"/>
    </xf>
  </cellStyleXfs>
  <cellXfs count="633">
    <xf numFmtId="0" fontId="0" fillId="0" borderId="0" xfId="0"/>
    <xf numFmtId="0" fontId="1" fillId="2" borderId="0" xfId="0" applyFont="1" applyFill="1"/>
    <xf numFmtId="0" fontId="0" fillId="2" borderId="0" xfId="0" applyFill="1"/>
    <xf numFmtId="0" fontId="1" fillId="2" borderId="0" xfId="0" applyFont="1" applyFill="1" applyAlignment="1">
      <alignment wrapText="1"/>
    </xf>
    <xf numFmtId="4" fontId="6" fillId="2" borderId="0" xfId="0" applyNumberFormat="1" applyFont="1" applyFill="1" applyAlignment="1">
      <alignment vertical="center" wrapText="1"/>
    </xf>
    <xf numFmtId="4" fontId="2" fillId="2" borderId="16" xfId="0" applyNumberFormat="1" applyFont="1" applyFill="1" applyBorder="1" applyAlignment="1">
      <alignment horizontal="center" vertical="center" wrapText="1"/>
    </xf>
    <xf numFmtId="0" fontId="0" fillId="2" borderId="0" xfId="0" applyFill="1" applyAlignment="1">
      <alignment wrapText="1"/>
    </xf>
    <xf numFmtId="0" fontId="0" fillId="0" borderId="0" xfId="0" applyAlignment="1">
      <alignment wrapText="1"/>
    </xf>
    <xf numFmtId="0" fontId="7" fillId="2" borderId="10" xfId="0" applyFont="1" applyFill="1" applyBorder="1" applyAlignment="1">
      <alignment horizontal="center" vertical="center" wrapText="1"/>
    </xf>
    <xf numFmtId="0" fontId="4" fillId="2" borderId="10" xfId="0" applyFont="1" applyFill="1" applyBorder="1" applyAlignment="1">
      <alignment vertical="center" wrapText="1"/>
    </xf>
    <xf numFmtId="0" fontId="7" fillId="2" borderId="25" xfId="0" applyFont="1" applyFill="1" applyBorder="1" applyAlignment="1">
      <alignment horizontal="center" vertical="center" wrapText="1"/>
    </xf>
    <xf numFmtId="0" fontId="3" fillId="2" borderId="23" xfId="0" applyFont="1" applyFill="1" applyBorder="1" applyAlignment="1">
      <alignment vertical="top" wrapText="1"/>
    </xf>
    <xf numFmtId="0" fontId="4" fillId="2" borderId="10" xfId="0" applyFont="1" applyFill="1" applyBorder="1" applyAlignment="1">
      <alignment horizontal="center" vertical="center" wrapText="1"/>
    </xf>
    <xf numFmtId="0" fontId="9" fillId="2" borderId="23" xfId="0" applyFont="1" applyFill="1" applyBorder="1" applyAlignment="1">
      <alignment horizontal="right" wrapText="1"/>
    </xf>
    <xf numFmtId="165" fontId="12" fillId="2" borderId="0" xfId="0" applyNumberFormat="1" applyFont="1" applyFill="1" applyAlignment="1">
      <alignment horizontal="center"/>
    </xf>
    <xf numFmtId="0" fontId="4" fillId="2" borderId="9" xfId="0" applyFont="1" applyFill="1" applyBorder="1" applyAlignment="1">
      <alignment vertical="center" wrapText="1"/>
    </xf>
    <xf numFmtId="4" fontId="2" fillId="2" borderId="0" xfId="0" applyNumberFormat="1" applyFont="1" applyFill="1" applyAlignment="1">
      <alignment horizontal="left" vertical="center" wrapText="1"/>
    </xf>
    <xf numFmtId="4" fontId="14" fillId="2" borderId="0" xfId="0" applyNumberFormat="1" applyFont="1" applyFill="1" applyAlignment="1">
      <alignment horizontal="center" vertical="center" wrapText="1"/>
    </xf>
    <xf numFmtId="0" fontId="16" fillId="0" borderId="0" xfId="0" applyFont="1"/>
    <xf numFmtId="0" fontId="10" fillId="2" borderId="30" xfId="0" applyFont="1" applyFill="1" applyBorder="1" applyAlignment="1">
      <alignment horizontal="right" wrapText="1"/>
    </xf>
    <xf numFmtId="0" fontId="2" fillId="2" borderId="32" xfId="0" applyFont="1" applyFill="1" applyBorder="1" applyAlignment="1">
      <alignment horizontal="center" vertical="center" wrapText="1"/>
    </xf>
    <xf numFmtId="4" fontId="4" fillId="2" borderId="13" xfId="0" applyNumberFormat="1" applyFont="1" applyFill="1" applyBorder="1" applyAlignment="1">
      <alignment horizontal="right" wrapText="1"/>
    </xf>
    <xf numFmtId="0" fontId="19" fillId="2" borderId="0" xfId="0" applyFont="1" applyFill="1" applyAlignment="1">
      <alignment wrapText="1"/>
    </xf>
    <xf numFmtId="0" fontId="19" fillId="0" borderId="0" xfId="0" applyFont="1" applyAlignment="1">
      <alignment wrapText="1"/>
    </xf>
    <xf numFmtId="0" fontId="4" fillId="2" borderId="13" xfId="0" applyFont="1" applyFill="1" applyBorder="1" applyAlignment="1">
      <alignment horizontal="right" wrapText="1"/>
    </xf>
    <xf numFmtId="0" fontId="4" fillId="2" borderId="12" xfId="0" applyFont="1" applyFill="1" applyBorder="1" applyAlignment="1">
      <alignment horizontal="center" vertical="center" wrapText="1"/>
    </xf>
    <xf numFmtId="0" fontId="11" fillId="2" borderId="10" xfId="0" applyFont="1" applyFill="1" applyBorder="1" applyAlignment="1">
      <alignment vertical="center" wrapText="1"/>
    </xf>
    <xf numFmtId="0" fontId="3" fillId="2" borderId="0" xfId="0" applyFont="1" applyFill="1"/>
    <xf numFmtId="0" fontId="0" fillId="2" borderId="0" xfId="0" applyFont="1" applyFill="1"/>
    <xf numFmtId="0" fontId="0" fillId="0" borderId="0" xfId="0" applyFont="1"/>
    <xf numFmtId="0" fontId="11" fillId="2" borderId="10" xfId="0" applyFont="1" applyFill="1" applyBorder="1" applyAlignment="1">
      <alignment horizontal="right" wrapText="1"/>
    </xf>
    <xf numFmtId="0" fontId="11" fillId="2" borderId="16" xfId="0" applyFont="1" applyFill="1" applyBorder="1" applyAlignment="1">
      <alignment horizontal="right" wrapText="1"/>
    </xf>
    <xf numFmtId="41" fontId="4" fillId="2" borderId="35" xfId="0" applyNumberFormat="1" applyFont="1" applyFill="1" applyBorder="1" applyAlignment="1">
      <alignment horizontal="right" vertical="center" wrapText="1"/>
    </xf>
    <xf numFmtId="1" fontId="7" fillId="2" borderId="10" xfId="0" applyNumberFormat="1" applyFont="1" applyFill="1" applyBorder="1" applyAlignment="1">
      <alignment horizontal="center" vertical="center" wrapText="1"/>
    </xf>
    <xf numFmtId="0" fontId="4" fillId="2" borderId="13" xfId="0" applyFont="1" applyFill="1" applyBorder="1" applyAlignment="1">
      <alignment vertical="center" wrapText="1"/>
    </xf>
    <xf numFmtId="41" fontId="5" fillId="0" borderId="11" xfId="0" applyNumberFormat="1" applyFont="1" applyBorder="1"/>
    <xf numFmtId="41" fontId="5" fillId="0" borderId="13" xfId="0" applyNumberFormat="1" applyFont="1" applyBorder="1"/>
    <xf numFmtId="41" fontId="5" fillId="0" borderId="8" xfId="0" applyNumberFormat="1" applyFont="1" applyBorder="1"/>
    <xf numFmtId="41" fontId="5" fillId="0" borderId="34" xfId="0" applyNumberFormat="1" applyFont="1" applyBorder="1"/>
    <xf numFmtId="2" fontId="5" fillId="0" borderId="22" xfId="0" applyNumberFormat="1" applyFont="1" applyBorder="1" applyAlignment="1">
      <alignment horizontal="center" vertical="center"/>
    </xf>
    <xf numFmtId="9" fontId="5" fillId="0" borderId="22" xfId="0" applyNumberFormat="1" applyFont="1" applyBorder="1" applyAlignment="1">
      <alignment horizontal="center" vertical="center" wrapText="1"/>
    </xf>
    <xf numFmtId="2" fontId="5" fillId="0" borderId="39" xfId="0" applyNumberFormat="1" applyFont="1" applyBorder="1" applyAlignment="1">
      <alignment horizontal="center" vertical="center"/>
    </xf>
    <xf numFmtId="2" fontId="4" fillId="2" borderId="10" xfId="0" applyNumberFormat="1"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2" fillId="2" borderId="9" xfId="0" applyFont="1" applyFill="1" applyBorder="1" applyAlignment="1">
      <alignment horizontal="center" vertical="center" wrapText="1"/>
    </xf>
    <xf numFmtId="1" fontId="4" fillId="2" borderId="12"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2" borderId="0" xfId="0" applyFont="1" applyFill="1" applyAlignment="1">
      <alignment vertical="center" wrapText="1"/>
    </xf>
    <xf numFmtId="0" fontId="2" fillId="2" borderId="16" xfId="0" applyFont="1" applyFill="1" applyBorder="1" applyAlignment="1">
      <alignment horizontal="center" vertical="center" wrapText="1"/>
    </xf>
    <xf numFmtId="41" fontId="2" fillId="2" borderId="17" xfId="0" applyNumberFormat="1" applyFont="1" applyFill="1" applyBorder="1" applyAlignment="1">
      <alignment horizontal="center" vertical="center" wrapText="1"/>
    </xf>
    <xf numFmtId="0" fontId="2" fillId="2" borderId="31" xfId="0" applyFont="1" applyFill="1" applyBorder="1" applyAlignment="1">
      <alignment horizontal="center" vertical="center" wrapText="1"/>
    </xf>
    <xf numFmtId="1" fontId="2" fillId="2" borderId="33"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4" fillId="2" borderId="30" xfId="0" applyFont="1" applyFill="1" applyBorder="1" applyAlignment="1">
      <alignment vertical="center" wrapText="1"/>
    </xf>
    <xf numFmtId="0" fontId="4" fillId="2" borderId="10" xfId="0" applyFont="1" applyFill="1" applyBorder="1" applyAlignment="1">
      <alignment horizontal="left" wrapText="1"/>
    </xf>
    <xf numFmtId="41" fontId="4" fillId="2" borderId="11" xfId="0" applyNumberFormat="1" applyFont="1" applyFill="1" applyBorder="1" applyAlignment="1">
      <alignment horizontal="right" wrapText="1"/>
    </xf>
    <xf numFmtId="0" fontId="4" fillId="2" borderId="13" xfId="0" applyFont="1" applyFill="1" applyBorder="1" applyAlignment="1">
      <alignment horizontal="center" wrapText="1"/>
    </xf>
    <xf numFmtId="0" fontId="4" fillId="2" borderId="13" xfId="0" applyFont="1" applyFill="1" applyBorder="1" applyAlignment="1">
      <alignment horizontal="left" wrapText="1"/>
    </xf>
    <xf numFmtId="41" fontId="4" fillId="2" borderId="14" xfId="0" applyNumberFormat="1" applyFont="1" applyFill="1" applyBorder="1" applyAlignment="1">
      <alignment horizontal="right" wrapText="1"/>
    </xf>
    <xf numFmtId="0" fontId="2" fillId="2" borderId="18" xfId="0" applyFont="1" applyFill="1" applyBorder="1" applyAlignment="1">
      <alignment vertical="center" wrapText="1"/>
    </xf>
    <xf numFmtId="0" fontId="2" fillId="2" borderId="19" xfId="0" applyFont="1" applyFill="1" applyBorder="1" applyAlignment="1">
      <alignment vertical="center" wrapText="1"/>
    </xf>
    <xf numFmtId="41" fontId="2" fillId="2" borderId="20" xfId="0" applyNumberFormat="1" applyFont="1" applyFill="1" applyBorder="1" applyAlignment="1">
      <alignment horizontal="right" vertical="center" wrapText="1"/>
    </xf>
    <xf numFmtId="0" fontId="4" fillId="2" borderId="16" xfId="0" applyFont="1" applyFill="1" applyBorder="1" applyAlignment="1">
      <alignment vertical="center" wrapText="1"/>
    </xf>
    <xf numFmtId="0" fontId="9" fillId="2" borderId="25" xfId="0" applyFont="1" applyFill="1" applyBorder="1" applyAlignment="1">
      <alignment horizontal="right" wrapText="1"/>
    </xf>
    <xf numFmtId="0" fontId="9" fillId="2" borderId="28" xfId="0" applyFont="1" applyFill="1" applyBorder="1" applyAlignment="1">
      <alignment horizontal="right" wrapText="1"/>
    </xf>
    <xf numFmtId="0" fontId="2" fillId="2" borderId="22" xfId="0" applyFont="1" applyFill="1" applyBorder="1" applyAlignment="1">
      <alignment vertical="center" wrapText="1"/>
    </xf>
    <xf numFmtId="0" fontId="9" fillId="2" borderId="37" xfId="0" applyFont="1" applyFill="1" applyBorder="1" applyAlignment="1">
      <alignment horizontal="right" wrapText="1"/>
    </xf>
    <xf numFmtId="0" fontId="13" fillId="2" borderId="0" xfId="0" applyFont="1" applyFill="1" applyAlignment="1">
      <alignment horizontal="center" vertical="center" wrapText="1"/>
    </xf>
    <xf numFmtId="0" fontId="13" fillId="2" borderId="0" xfId="0" applyFont="1" applyFill="1" applyAlignment="1">
      <alignment horizontal="left" vertical="center" wrapText="1"/>
    </xf>
    <xf numFmtId="41" fontId="13" fillId="2" borderId="0" xfId="0" applyNumberFormat="1" applyFont="1" applyFill="1" applyAlignment="1">
      <alignment vertical="center" wrapText="1"/>
    </xf>
    <xf numFmtId="2" fontId="4" fillId="2" borderId="9" xfId="0" applyNumberFormat="1" applyFont="1" applyFill="1" applyBorder="1" applyAlignment="1">
      <alignment vertical="center" wrapText="1"/>
    </xf>
    <xf numFmtId="2" fontId="4" fillId="2" borderId="10" xfId="0" applyNumberFormat="1" applyFont="1" applyFill="1" applyBorder="1" applyAlignment="1">
      <alignment vertical="center" wrapText="1"/>
    </xf>
    <xf numFmtId="0" fontId="4" fillId="2" borderId="0" xfId="0" applyFont="1" applyFill="1" applyAlignment="1">
      <alignment horizontal="center" vertical="center" wrapText="1"/>
    </xf>
    <xf numFmtId="2" fontId="2" fillId="2" borderId="0" xfId="0" applyNumberFormat="1" applyFont="1" applyFill="1" applyAlignment="1">
      <alignment horizontal="left" vertical="center" wrapText="1"/>
    </xf>
    <xf numFmtId="41" fontId="2" fillId="2" borderId="0" xfId="0" applyNumberFormat="1" applyFont="1" applyFill="1" applyAlignment="1">
      <alignment vertical="center" wrapText="1"/>
    </xf>
    <xf numFmtId="3" fontId="4" fillId="2" borderId="9" xfId="0" applyNumberFormat="1" applyFont="1" applyFill="1" applyBorder="1" applyAlignment="1">
      <alignment horizontal="center" vertical="center" wrapText="1"/>
    </xf>
    <xf numFmtId="0" fontId="4" fillId="2" borderId="23" xfId="0" applyFont="1" applyFill="1" applyBorder="1" applyAlignment="1">
      <alignment horizontal="right" wrapText="1"/>
    </xf>
    <xf numFmtId="2" fontId="2" fillId="2" borderId="30" xfId="0" applyNumberFormat="1" applyFont="1" applyFill="1" applyBorder="1" applyAlignment="1">
      <alignment horizontal="left" vertical="center" wrapText="1"/>
    </xf>
    <xf numFmtId="0" fontId="4" fillId="2" borderId="12" xfId="0" applyFont="1" applyFill="1" applyBorder="1" applyAlignment="1">
      <alignment vertical="center" wrapText="1"/>
    </xf>
    <xf numFmtId="2" fontId="2" fillId="2" borderId="10" xfId="0" applyNumberFormat="1" applyFont="1" applyFill="1" applyBorder="1" applyAlignment="1">
      <alignment horizontal="left" vertical="center" wrapText="1"/>
    </xf>
    <xf numFmtId="4" fontId="2" fillId="2" borderId="10" xfId="0" applyNumberFormat="1" applyFont="1" applyFill="1" applyBorder="1" applyAlignment="1">
      <alignment horizontal="left" vertical="center" wrapText="1"/>
    </xf>
    <xf numFmtId="2" fontId="2" fillId="2" borderId="10" xfId="0" applyNumberFormat="1" applyFont="1" applyFill="1" applyBorder="1" applyAlignment="1">
      <alignment vertical="center" wrapText="1"/>
    </xf>
    <xf numFmtId="4" fontId="2" fillId="2" borderId="10" xfId="0" applyNumberFormat="1" applyFont="1" applyFill="1" applyBorder="1" applyAlignment="1">
      <alignment vertical="center" wrapText="1"/>
    </xf>
    <xf numFmtId="41" fontId="4" fillId="2" borderId="17" xfId="0" applyNumberFormat="1" applyFont="1" applyFill="1" applyBorder="1" applyAlignment="1">
      <alignment vertical="center" wrapText="1"/>
    </xf>
    <xf numFmtId="41" fontId="4" fillId="2" borderId="11" xfId="0" applyNumberFormat="1" applyFont="1" applyFill="1" applyBorder="1" applyAlignment="1">
      <alignment vertical="center" wrapText="1"/>
    </xf>
    <xf numFmtId="2" fontId="2" fillId="2" borderId="13" xfId="0" applyNumberFormat="1" applyFont="1" applyFill="1" applyBorder="1" applyAlignment="1">
      <alignment horizontal="left" vertical="center" wrapText="1"/>
    </xf>
    <xf numFmtId="41" fontId="4" fillId="2" borderId="10" xfId="0" applyNumberFormat="1" applyFont="1" applyFill="1" applyBorder="1" applyAlignment="1">
      <alignment horizontal="right" wrapText="1"/>
    </xf>
    <xf numFmtId="0" fontId="11"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left" vertical="top" wrapText="1"/>
    </xf>
    <xf numFmtId="0" fontId="4" fillId="2" borderId="10" xfId="0" applyFont="1" applyFill="1" applyBorder="1" applyAlignment="1">
      <alignment horizontal="right" wrapText="1"/>
    </xf>
    <xf numFmtId="4" fontId="4" fillId="2" borderId="10" xfId="0" applyNumberFormat="1" applyFont="1" applyFill="1" applyBorder="1" applyAlignment="1">
      <alignment horizontal="right" wrapText="1"/>
    </xf>
    <xf numFmtId="49" fontId="4" fillId="2" borderId="10" xfId="0" applyNumberFormat="1" applyFont="1" applyFill="1" applyBorder="1" applyAlignment="1">
      <alignment horizontal="center" vertical="center" wrapText="1"/>
    </xf>
    <xf numFmtId="1" fontId="4" fillId="2" borderId="9"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164" fontId="4" fillId="2" borderId="10" xfId="0" applyNumberFormat="1" applyFont="1" applyFill="1" applyBorder="1" applyAlignment="1">
      <alignment horizontal="right" wrapText="1"/>
    </xf>
    <xf numFmtId="0" fontId="4" fillId="2" borderId="8" xfId="0" applyFont="1" applyFill="1" applyBorder="1" applyAlignment="1">
      <alignment vertical="center" wrapText="1"/>
    </xf>
    <xf numFmtId="41" fontId="4" fillId="2" borderId="8" xfId="0" applyNumberFormat="1" applyFont="1" applyFill="1" applyBorder="1" applyAlignment="1">
      <alignment horizontal="right" wrapText="1"/>
    </xf>
    <xf numFmtId="0" fontId="11" fillId="2" borderId="23" xfId="0" applyFont="1" applyFill="1" applyBorder="1" applyAlignment="1">
      <alignment vertical="center" wrapText="1"/>
    </xf>
    <xf numFmtId="1" fontId="4" fillId="2" borderId="31" xfId="0" applyNumberFormat="1"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2" xfId="0" applyFont="1" applyFill="1" applyBorder="1" applyAlignment="1">
      <alignment vertical="center" wrapText="1"/>
    </xf>
    <xf numFmtId="164" fontId="4" fillId="2" borderId="32" xfId="0" applyNumberFormat="1" applyFont="1" applyFill="1" applyBorder="1" applyAlignment="1">
      <alignment horizontal="right" wrapText="1"/>
    </xf>
    <xf numFmtId="41" fontId="4" fillId="2" borderId="32" xfId="0" applyNumberFormat="1" applyFont="1" applyFill="1" applyBorder="1" applyAlignment="1">
      <alignment horizontal="right" wrapText="1"/>
    </xf>
    <xf numFmtId="1" fontId="4" fillId="2" borderId="7" xfId="0" applyNumberFormat="1"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164" fontId="4" fillId="2" borderId="8" xfId="0" applyNumberFormat="1" applyFont="1" applyFill="1" applyBorder="1" applyAlignment="1">
      <alignment horizontal="right" wrapText="1"/>
    </xf>
    <xf numFmtId="41" fontId="2" fillId="2" borderId="39" xfId="0" applyNumberFormat="1" applyFont="1" applyFill="1" applyBorder="1" applyAlignment="1">
      <alignment horizontal="right" vertical="center" wrapText="1"/>
    </xf>
    <xf numFmtId="3" fontId="4" fillId="2" borderId="7" xfId="0" applyNumberFormat="1" applyFont="1" applyFill="1" applyBorder="1" applyAlignment="1">
      <alignment horizontal="center" vertical="center" wrapText="1"/>
    </xf>
    <xf numFmtId="0" fontId="1" fillId="0" borderId="0" xfId="0" applyFont="1"/>
    <xf numFmtId="0" fontId="13" fillId="0" borderId="0" xfId="0" applyFont="1" applyAlignment="1">
      <alignment horizontal="center" vertical="center" wrapText="1"/>
    </xf>
    <xf numFmtId="0" fontId="2" fillId="0" borderId="0" xfId="0" applyFont="1" applyAlignment="1" applyProtection="1">
      <alignment horizontal="left" vertical="top" wrapText="1"/>
      <protection locked="0"/>
    </xf>
    <xf numFmtId="4" fontId="14" fillId="0" borderId="0" xfId="0" applyNumberFormat="1" applyFont="1" applyAlignment="1">
      <alignment horizontal="center" vertical="center" wrapText="1"/>
    </xf>
    <xf numFmtId="41" fontId="13" fillId="0" borderId="0" xfId="0" applyNumberFormat="1" applyFont="1" applyAlignment="1">
      <alignment vertical="center" wrapText="1"/>
    </xf>
    <xf numFmtId="0" fontId="4" fillId="2" borderId="21" xfId="0" applyFont="1" applyFill="1" applyBorder="1" applyAlignment="1">
      <alignment vertical="center" wrapText="1"/>
    </xf>
    <xf numFmtId="0" fontId="4" fillId="2" borderId="23" xfId="0" applyFont="1" applyFill="1" applyBorder="1" applyAlignment="1">
      <alignment horizontal="center" vertical="center" wrapText="1"/>
    </xf>
    <xf numFmtId="41" fontId="4" fillId="2" borderId="24" xfId="0" applyNumberFormat="1" applyFont="1" applyFill="1" applyBorder="1" applyAlignment="1">
      <alignment vertical="center" wrapText="1"/>
    </xf>
    <xf numFmtId="2" fontId="2" fillId="2" borderId="16" xfId="0" applyNumberFormat="1" applyFont="1" applyFill="1" applyBorder="1" applyAlignment="1">
      <alignment horizontal="left" vertical="center" wrapText="1"/>
    </xf>
    <xf numFmtId="4" fontId="2" fillId="2" borderId="16" xfId="0" applyNumberFormat="1" applyFont="1" applyFill="1" applyBorder="1" applyAlignment="1">
      <alignment horizontal="left" vertical="center" wrapText="1"/>
    </xf>
    <xf numFmtId="4" fontId="2" fillId="2" borderId="13" xfId="0" applyNumberFormat="1" applyFont="1" applyFill="1" applyBorder="1" applyAlignment="1">
      <alignment vertical="center" wrapText="1"/>
    </xf>
    <xf numFmtId="41" fontId="4" fillId="2" borderId="14" xfId="0" applyNumberFormat="1" applyFont="1" applyFill="1" applyBorder="1" applyAlignment="1">
      <alignment vertical="center" wrapText="1"/>
    </xf>
    <xf numFmtId="0" fontId="1" fillId="0" borderId="0" xfId="0" applyFont="1" applyAlignment="1">
      <alignment wrapText="1"/>
    </xf>
    <xf numFmtId="0" fontId="4" fillId="0" borderId="9" xfId="0" applyFont="1" applyBorder="1" applyAlignment="1">
      <alignment horizontal="center" vertical="center" wrapText="1"/>
    </xf>
    <xf numFmtId="49" fontId="4" fillId="0" borderId="10" xfId="0" applyNumberFormat="1" applyFont="1" applyBorder="1" applyAlignment="1">
      <alignment horizontal="center" vertical="center" wrapText="1"/>
    </xf>
    <xf numFmtId="0" fontId="4" fillId="0" borderId="10" xfId="0" applyFont="1" applyBorder="1" applyAlignment="1">
      <alignment vertical="top" wrapText="1"/>
    </xf>
    <xf numFmtId="0" fontId="4" fillId="0" borderId="10" xfId="0" applyFont="1" applyBorder="1" applyAlignment="1">
      <alignment horizontal="right" wrapText="1"/>
    </xf>
    <xf numFmtId="4" fontId="4" fillId="0" borderId="10" xfId="0" applyNumberFormat="1" applyFont="1" applyBorder="1" applyAlignment="1">
      <alignment wrapText="1"/>
    </xf>
    <xf numFmtId="4" fontId="0" fillId="0" borderId="0" xfId="0" applyNumberFormat="1"/>
    <xf numFmtId="0" fontId="20" fillId="0" borderId="0" xfId="0" applyFont="1" applyFill="1" applyAlignment="1">
      <alignment wrapText="1"/>
    </xf>
    <xf numFmtId="49" fontId="4" fillId="0" borderId="10" xfId="0" applyNumberFormat="1" applyFont="1" applyFill="1" applyBorder="1" applyAlignment="1">
      <alignment horizontal="center" vertical="center" wrapText="1"/>
    </xf>
    <xf numFmtId="0" fontId="4" fillId="0" borderId="10" xfId="0" applyFont="1" applyFill="1" applyBorder="1" applyAlignment="1">
      <alignment vertical="center" wrapText="1"/>
    </xf>
    <xf numFmtId="0" fontId="4" fillId="0" borderId="10" xfId="0" applyFont="1" applyFill="1" applyBorder="1" applyAlignment="1">
      <alignment horizontal="right" wrapText="1"/>
    </xf>
    <xf numFmtId="164" fontId="4" fillId="0" borderId="10" xfId="0" applyNumberFormat="1" applyFont="1" applyFill="1" applyBorder="1" applyAlignment="1">
      <alignment horizontal="right" wrapText="1"/>
    </xf>
    <xf numFmtId="41" fontId="4" fillId="0" borderId="10" xfId="0" applyNumberFormat="1" applyFont="1" applyFill="1" applyBorder="1" applyAlignment="1">
      <alignment horizontal="right" wrapText="1"/>
    </xf>
    <xf numFmtId="49" fontId="4" fillId="2" borderId="10" xfId="0" applyNumberFormat="1" applyFont="1" applyFill="1" applyBorder="1" applyAlignment="1">
      <alignment horizontal="center" vertical="center" wrapText="1"/>
    </xf>
    <xf numFmtId="41" fontId="4" fillId="2" borderId="34" xfId="0" applyNumberFormat="1" applyFont="1" applyFill="1" applyBorder="1" applyAlignment="1">
      <alignment horizontal="right" wrapText="1"/>
    </xf>
    <xf numFmtId="2" fontId="15" fillId="2" borderId="30" xfId="0" applyNumberFormat="1" applyFont="1" applyFill="1" applyBorder="1" applyAlignment="1">
      <alignment horizontal="left" vertical="top" wrapText="1"/>
    </xf>
    <xf numFmtId="49" fontId="4" fillId="2" borderId="10" xfId="0" applyNumberFormat="1" applyFont="1" applyFill="1" applyBorder="1" applyAlignment="1">
      <alignment horizontal="center" vertical="center" wrapText="1"/>
    </xf>
    <xf numFmtId="1" fontId="4" fillId="2" borderId="9"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1" fontId="4" fillId="2" borderId="35" xfId="0" applyNumberFormat="1" applyFont="1" applyFill="1" applyBorder="1" applyAlignment="1">
      <alignment horizontal="right" wrapText="1"/>
    </xf>
    <xf numFmtId="41" fontId="2" fillId="2" borderId="24" xfId="0" applyNumberFormat="1" applyFont="1" applyFill="1" applyBorder="1" applyAlignment="1">
      <alignment horizontal="right" vertical="center" wrapText="1"/>
    </xf>
    <xf numFmtId="41" fontId="21" fillId="0" borderId="11" xfId="0" applyNumberFormat="1" applyFont="1" applyFill="1" applyBorder="1" applyAlignment="1">
      <alignment horizontal="right" wrapText="1"/>
    </xf>
    <xf numFmtId="41" fontId="4" fillId="2" borderId="33" xfId="0" applyNumberFormat="1" applyFont="1" applyFill="1" applyBorder="1" applyAlignment="1">
      <alignment horizontal="right" wrapText="1"/>
    </xf>
    <xf numFmtId="0" fontId="11" fillId="2" borderId="31" xfId="0" applyFont="1" applyFill="1" applyBorder="1" applyAlignment="1">
      <alignment horizontal="center" vertical="center" wrapText="1"/>
    </xf>
    <xf numFmtId="49" fontId="11" fillId="2" borderId="32" xfId="0" applyNumberFormat="1" applyFont="1" applyFill="1" applyBorder="1" applyAlignment="1">
      <alignment horizontal="center" vertical="center" wrapText="1"/>
    </xf>
    <xf numFmtId="0" fontId="11" fillId="2" borderId="32" xfId="0" applyFont="1" applyFill="1" applyBorder="1" applyAlignment="1">
      <alignment vertical="center" wrapText="1"/>
    </xf>
    <xf numFmtId="0" fontId="4" fillId="2" borderId="32" xfId="0" applyFont="1" applyFill="1" applyBorder="1" applyAlignment="1">
      <alignment horizontal="right" wrapText="1"/>
    </xf>
    <xf numFmtId="41" fontId="4" fillId="2" borderId="45" xfId="0" applyNumberFormat="1" applyFont="1" applyFill="1" applyBorder="1" applyAlignment="1">
      <alignment horizontal="right" vertical="center" wrapText="1"/>
    </xf>
    <xf numFmtId="0" fontId="4" fillId="2" borderId="31" xfId="0" applyFont="1" applyFill="1" applyBorder="1" applyAlignment="1">
      <alignment horizontal="center" vertical="center" wrapText="1"/>
    </xf>
    <xf numFmtId="49" fontId="4" fillId="2" borderId="32" xfId="0" applyNumberFormat="1" applyFont="1" applyFill="1" applyBorder="1" applyAlignment="1">
      <alignment horizontal="center" vertical="center" wrapText="1"/>
    </xf>
    <xf numFmtId="0" fontId="11" fillId="2" borderId="32" xfId="0" applyFont="1" applyFill="1" applyBorder="1" applyAlignment="1">
      <alignment horizontal="right" wrapText="1"/>
    </xf>
    <xf numFmtId="49" fontId="4" fillId="0" borderId="32" xfId="0" applyNumberFormat="1" applyFont="1" applyBorder="1" applyAlignment="1">
      <alignment horizontal="center" vertical="center" wrapText="1"/>
    </xf>
    <xf numFmtId="0" fontId="4" fillId="0" borderId="32" xfId="0" applyFont="1" applyBorder="1" applyAlignment="1">
      <alignment vertical="top" wrapText="1"/>
    </xf>
    <xf numFmtId="0" fontId="4" fillId="0" borderId="32" xfId="0" applyFont="1" applyBorder="1" applyAlignment="1">
      <alignment horizontal="right" wrapText="1"/>
    </xf>
    <xf numFmtId="0" fontId="7" fillId="2" borderId="32" xfId="0" applyFont="1" applyFill="1" applyBorder="1" applyAlignment="1">
      <alignment horizontal="center" vertical="center" wrapText="1"/>
    </xf>
    <xf numFmtId="41" fontId="5" fillId="2" borderId="45" xfId="0" applyNumberFormat="1" applyFont="1" applyFill="1" applyBorder="1" applyAlignment="1">
      <alignment vertical="center" wrapText="1"/>
    </xf>
    <xf numFmtId="0" fontId="4" fillId="2" borderId="8" xfId="0" applyFont="1" applyFill="1" applyBorder="1" applyAlignment="1">
      <alignment horizontal="right" wrapText="1"/>
    </xf>
    <xf numFmtId="0" fontId="3" fillId="2" borderId="16" xfId="0" applyFont="1" applyFill="1" applyBorder="1" applyAlignment="1">
      <alignment vertical="top" wrapText="1"/>
    </xf>
    <xf numFmtId="0" fontId="7" fillId="2" borderId="46" xfId="0" applyFont="1" applyFill="1" applyBorder="1" applyAlignment="1">
      <alignment horizontal="center" vertical="center" wrapText="1"/>
    </xf>
    <xf numFmtId="0" fontId="10" fillId="2" borderId="15" xfId="0" applyFont="1" applyFill="1" applyBorder="1" applyAlignment="1">
      <alignment horizontal="right" wrapText="1"/>
    </xf>
    <xf numFmtId="0" fontId="10" fillId="2" borderId="16" xfId="0" applyFont="1" applyFill="1" applyBorder="1" applyAlignment="1">
      <alignment horizontal="right" wrapText="1"/>
    </xf>
    <xf numFmtId="0" fontId="4" fillId="2" borderId="46" xfId="0" applyFont="1" applyFill="1" applyBorder="1" applyAlignment="1">
      <alignment vertical="center" wrapText="1"/>
    </xf>
    <xf numFmtId="1" fontId="7" fillId="2" borderId="8" xfId="0" applyNumberFormat="1"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0" fontId="7" fillId="2" borderId="29" xfId="0" applyFont="1" applyFill="1" applyBorder="1" applyAlignment="1">
      <alignment horizontal="center" vertical="center" wrapText="1"/>
    </xf>
    <xf numFmtId="0" fontId="2" fillId="2" borderId="4" xfId="0" applyFont="1" applyFill="1" applyBorder="1" applyAlignment="1">
      <alignment vertical="center" wrapText="1"/>
    </xf>
    <xf numFmtId="41" fontId="2" fillId="2" borderId="45" xfId="0" applyNumberFormat="1" applyFont="1" applyFill="1" applyBorder="1" applyAlignment="1">
      <alignment vertical="center" wrapText="1"/>
    </xf>
    <xf numFmtId="0" fontId="4" fillId="2" borderId="53" xfId="0" applyFont="1" applyFill="1" applyBorder="1" applyAlignment="1">
      <alignment vertical="center" wrapText="1"/>
    </xf>
    <xf numFmtId="2" fontId="15" fillId="2" borderId="0" xfId="0" applyNumberFormat="1" applyFont="1" applyFill="1" applyBorder="1" applyAlignment="1">
      <alignment horizontal="left" vertical="top" wrapText="1"/>
    </xf>
    <xf numFmtId="0" fontId="4" fillId="2" borderId="0" xfId="0" applyFont="1" applyFill="1" applyBorder="1" applyAlignment="1">
      <alignment vertical="center" wrapText="1"/>
    </xf>
    <xf numFmtId="41" fontId="2" fillId="2" borderId="36" xfId="0" applyNumberFormat="1" applyFont="1" applyFill="1" applyBorder="1" applyAlignment="1">
      <alignment vertical="center" wrapText="1"/>
    </xf>
    <xf numFmtId="41" fontId="2" fillId="2" borderId="27" xfId="0" applyNumberFormat="1" applyFont="1" applyFill="1" applyBorder="1" applyAlignment="1">
      <alignment vertical="center" wrapText="1"/>
    </xf>
    <xf numFmtId="0" fontId="4" fillId="2" borderId="42" xfId="0" applyFont="1" applyFill="1" applyBorder="1" applyAlignment="1">
      <alignment vertical="center" wrapText="1"/>
    </xf>
    <xf numFmtId="0" fontId="4" fillId="2" borderId="43" xfId="0" applyFont="1" applyFill="1" applyBorder="1" applyAlignment="1">
      <alignment vertical="center" wrapText="1"/>
    </xf>
    <xf numFmtId="2" fontId="2" fillId="2" borderId="43" xfId="0" applyNumberFormat="1" applyFont="1" applyFill="1" applyBorder="1" applyAlignment="1">
      <alignment horizontal="left" vertical="center" wrapText="1"/>
    </xf>
    <xf numFmtId="41" fontId="4" fillId="2" borderId="44" xfId="0" applyNumberFormat="1" applyFont="1" applyFill="1" applyBorder="1" applyAlignment="1">
      <alignment vertical="center" wrapText="1"/>
    </xf>
    <xf numFmtId="41" fontId="13" fillId="0" borderId="36" xfId="0" applyNumberFormat="1" applyFont="1" applyBorder="1" applyAlignment="1">
      <alignment vertical="center" wrapText="1"/>
    </xf>
    <xf numFmtId="41" fontId="4" fillId="0" borderId="11" xfId="0" applyNumberFormat="1" applyFont="1" applyFill="1" applyBorder="1" applyAlignment="1">
      <alignment horizontal="right" wrapText="1"/>
    </xf>
    <xf numFmtId="0" fontId="10" fillId="2" borderId="37" xfId="0" applyFont="1" applyFill="1" applyBorder="1" applyAlignment="1">
      <alignment horizontal="right" wrapText="1"/>
    </xf>
    <xf numFmtId="0" fontId="3" fillId="2" borderId="26" xfId="0" applyFont="1" applyFill="1" applyBorder="1" applyAlignment="1">
      <alignment vertical="top" wrapText="1"/>
    </xf>
    <xf numFmtId="0" fontId="7" fillId="2" borderId="16" xfId="0" applyFont="1" applyFill="1" applyBorder="1" applyAlignment="1">
      <alignment horizontal="center" vertical="center" wrapText="1"/>
    </xf>
    <xf numFmtId="0" fontId="3" fillId="2" borderId="17" xfId="0" applyFont="1" applyFill="1" applyBorder="1" applyAlignment="1">
      <alignment vertical="top" wrapText="1"/>
    </xf>
    <xf numFmtId="41" fontId="2" fillId="2" borderId="45" xfId="0" applyNumberFormat="1" applyFont="1" applyFill="1" applyBorder="1" applyAlignment="1">
      <alignment horizontal="right" vertical="center" wrapText="1"/>
    </xf>
    <xf numFmtId="0" fontId="4" fillId="2" borderId="26" xfId="0" applyFont="1" applyFill="1" applyBorder="1" applyAlignment="1">
      <alignment horizontal="right" wrapText="1"/>
    </xf>
    <xf numFmtId="41" fontId="8" fillId="2" borderId="17" xfId="0" applyNumberFormat="1" applyFont="1" applyFill="1" applyBorder="1" applyAlignment="1">
      <alignment horizontal="right" vertical="center" wrapText="1"/>
    </xf>
    <xf numFmtId="4" fontId="4" fillId="2" borderId="8" xfId="0" applyNumberFormat="1" applyFont="1" applyFill="1" applyBorder="1" applyAlignment="1">
      <alignment horizontal="right" wrapText="1"/>
    </xf>
    <xf numFmtId="0" fontId="0" fillId="2" borderId="17" xfId="0" applyFill="1" applyBorder="1" applyAlignment="1">
      <alignment wrapText="1"/>
    </xf>
    <xf numFmtId="0" fontId="2" fillId="2" borderId="16" xfId="0" applyFont="1" applyFill="1" applyBorder="1" applyAlignment="1">
      <alignment vertical="center" wrapText="1"/>
    </xf>
    <xf numFmtId="2" fontId="4" fillId="2" borderId="16" xfId="0" applyNumberFormat="1" applyFont="1" applyFill="1" applyBorder="1" applyAlignment="1">
      <alignment horizontal="left" vertical="center" wrapText="1"/>
    </xf>
    <xf numFmtId="2" fontId="4" fillId="2" borderId="10" xfId="0" applyNumberFormat="1" applyFont="1" applyFill="1" applyBorder="1" applyAlignment="1">
      <alignment horizontal="left" vertical="center" wrapText="1"/>
    </xf>
    <xf numFmtId="2" fontId="4" fillId="2" borderId="43" xfId="0" applyNumberFormat="1" applyFont="1" applyFill="1" applyBorder="1" applyAlignment="1">
      <alignment horizontal="left" vertical="center" wrapText="1"/>
    </xf>
    <xf numFmtId="2" fontId="4" fillId="2" borderId="32" xfId="0" applyNumberFormat="1" applyFont="1" applyFill="1" applyBorder="1" applyAlignment="1">
      <alignment vertical="center" wrapText="1"/>
    </xf>
    <xf numFmtId="2" fontId="4" fillId="2" borderId="13" xfId="0" applyNumberFormat="1" applyFont="1" applyFill="1" applyBorder="1" applyAlignment="1">
      <alignment horizontal="left" vertical="center" wrapText="1"/>
    </xf>
    <xf numFmtId="41" fontId="5" fillId="0" borderId="16" xfId="0" applyNumberFormat="1" applyFont="1" applyBorder="1"/>
    <xf numFmtId="164" fontId="0" fillId="0" borderId="0" xfId="0" applyNumberFormat="1"/>
    <xf numFmtId="41" fontId="5" fillId="3" borderId="10" xfId="0" applyNumberFormat="1" applyFont="1" applyFill="1" applyBorder="1"/>
    <xf numFmtId="41" fontId="5" fillId="3" borderId="8" xfId="0" applyNumberFormat="1" applyFont="1" applyFill="1" applyBorder="1"/>
    <xf numFmtId="41" fontId="5" fillId="3" borderId="34" xfId="0" applyNumberFormat="1" applyFont="1" applyFill="1" applyBorder="1"/>
    <xf numFmtId="41" fontId="0" fillId="0" borderId="0" xfId="0" applyNumberFormat="1"/>
    <xf numFmtId="41" fontId="5" fillId="0" borderId="43" xfId="0" applyNumberFormat="1" applyFont="1" applyBorder="1"/>
    <xf numFmtId="41" fontId="5" fillId="0" borderId="35" xfId="0" applyNumberFormat="1" applyFont="1" applyBorder="1"/>
    <xf numFmtId="41" fontId="5" fillId="0" borderId="45" xfId="0" applyNumberFormat="1" applyFont="1" applyBorder="1" applyAlignment="1">
      <alignment horizontal="right" vertical="center"/>
    </xf>
    <xf numFmtId="41" fontId="5" fillId="0" borderId="24" xfId="0" applyNumberFormat="1" applyFont="1" applyBorder="1"/>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49" fontId="4" fillId="2" borderId="10" xfId="0" applyNumberFormat="1" applyFont="1" applyFill="1" applyBorder="1" applyAlignment="1">
      <alignment horizontal="center" vertical="center" wrapText="1"/>
    </xf>
    <xf numFmtId="0" fontId="23" fillId="0" borderId="0" xfId="0" applyFont="1"/>
    <xf numFmtId="0" fontId="2" fillId="0" borderId="7" xfId="0" applyFont="1" applyBorder="1" applyAlignment="1">
      <alignment horizontal="center" vertical="center" wrapText="1"/>
    </xf>
    <xf numFmtId="0" fontId="4" fillId="0" borderId="8" xfId="0" applyFont="1" applyBorder="1" applyAlignment="1">
      <alignment horizontal="center" vertical="center" wrapText="1"/>
    </xf>
    <xf numFmtId="1" fontId="4" fillId="0" borderId="9" xfId="0" applyNumberFormat="1" applyFont="1" applyBorder="1" applyAlignment="1">
      <alignment horizontal="center" vertical="center"/>
    </xf>
    <xf numFmtId="0" fontId="4" fillId="0" borderId="10" xfId="0" applyFont="1" applyBorder="1" applyAlignment="1">
      <alignment horizontal="center" vertical="center"/>
    </xf>
    <xf numFmtId="1" fontId="4" fillId="0" borderId="9" xfId="0" applyNumberFormat="1" applyFont="1" applyBorder="1" applyAlignment="1">
      <alignment horizontal="center" vertical="center" wrapText="1"/>
    </xf>
    <xf numFmtId="0" fontId="4" fillId="0" borderId="10" xfId="0" applyFont="1" applyBorder="1" applyAlignment="1">
      <alignment horizontal="center" vertical="center" wrapText="1"/>
    </xf>
    <xf numFmtId="2" fontId="4" fillId="0" borderId="10" xfId="0" applyNumberFormat="1" applyFont="1" applyBorder="1" applyAlignment="1">
      <alignment horizontal="center" vertical="center"/>
    </xf>
    <xf numFmtId="1" fontId="4" fillId="0" borderId="12" xfId="0" applyNumberFormat="1" applyFont="1" applyBorder="1" applyAlignment="1">
      <alignment horizontal="center" vertical="center"/>
    </xf>
    <xf numFmtId="0" fontId="4" fillId="0" borderId="13" xfId="0" applyFont="1" applyBorder="1" applyAlignment="1">
      <alignment horizontal="center" vertical="center"/>
    </xf>
    <xf numFmtId="1" fontId="4" fillId="0" borderId="5" xfId="0" applyNumberFormat="1"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left" vertical="top" wrapText="1"/>
    </xf>
    <xf numFmtId="0" fontId="4" fillId="0" borderId="5" xfId="0" applyFont="1" applyBorder="1" applyAlignment="1">
      <alignment horizontal="center" vertical="top" wrapText="1"/>
    </xf>
    <xf numFmtId="41" fontId="4" fillId="0" borderId="5" xfId="0" applyNumberFormat="1" applyFont="1" applyBorder="1" applyAlignment="1">
      <alignment horizontal="left" vertical="top" wrapText="1"/>
    </xf>
    <xf numFmtId="2" fontId="2" fillId="2" borderId="22" xfId="0" applyNumberFormat="1" applyFont="1" applyFill="1" applyBorder="1" applyAlignment="1">
      <alignment horizontal="center" vertical="center" wrapText="1"/>
    </xf>
    <xf numFmtId="41" fontId="2" fillId="0" borderId="39" xfId="0" applyNumberFormat="1" applyFont="1" applyBorder="1" applyAlignment="1">
      <alignment horizontal="center" vertical="center" wrapText="1"/>
    </xf>
    <xf numFmtId="0" fontId="1" fillId="0" borderId="0" xfId="0" applyFont="1" applyAlignment="1">
      <alignment vertical="center"/>
    </xf>
    <xf numFmtId="0" fontId="0" fillId="0" borderId="41" xfId="0" applyBorder="1"/>
    <xf numFmtId="0" fontId="4" fillId="2" borderId="10" xfId="0" applyFont="1" applyFill="1" applyBorder="1" applyAlignment="1">
      <alignment horizontal="center" wrapText="1"/>
    </xf>
    <xf numFmtId="2" fontId="4" fillId="2" borderId="10" xfId="0" applyNumberFormat="1" applyFont="1" applyFill="1" applyBorder="1" applyAlignment="1">
      <alignment horizontal="right" wrapText="1"/>
    </xf>
    <xf numFmtId="0" fontId="2" fillId="2" borderId="5" xfId="0" applyFont="1" applyFill="1" applyBorder="1" applyAlignment="1">
      <alignment vertical="center" wrapText="1"/>
    </xf>
    <xf numFmtId="0" fontId="4" fillId="0" borderId="29" xfId="0" applyFont="1" applyBorder="1" applyAlignment="1">
      <alignment horizontal="center" vertical="center"/>
    </xf>
    <xf numFmtId="0" fontId="4" fillId="0" borderId="56"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4" fontId="4" fillId="0" borderId="10" xfId="0" applyNumberFormat="1" applyFont="1" applyBorder="1" applyAlignment="1">
      <alignment horizontal="right" wrapText="1"/>
    </xf>
    <xf numFmtId="0" fontId="4" fillId="0" borderId="10" xfId="1" applyNumberFormat="1" applyFont="1" applyFill="1" applyBorder="1" applyAlignment="1" applyProtection="1">
      <alignment horizontal="right"/>
    </xf>
    <xf numFmtId="0" fontId="4" fillId="0" borderId="12" xfId="0" applyFont="1" applyBorder="1" applyAlignment="1">
      <alignment horizontal="center" vertical="center"/>
    </xf>
    <xf numFmtId="41" fontId="2" fillId="0" borderId="20" xfId="0" applyNumberFormat="1" applyFont="1" applyBorder="1"/>
    <xf numFmtId="0" fontId="4" fillId="0" borderId="13" xfId="0" applyFont="1" applyBorder="1" applyAlignment="1">
      <alignment vertical="top" wrapText="1"/>
    </xf>
    <xf numFmtId="0" fontId="4" fillId="0" borderId="13" xfId="1" applyNumberFormat="1" applyFont="1" applyFill="1" applyBorder="1" applyAlignment="1" applyProtection="1">
      <alignment horizontal="right"/>
    </xf>
    <xf numFmtId="4" fontId="4" fillId="0" borderId="13" xfId="0" applyNumberFormat="1" applyFont="1" applyBorder="1" applyAlignment="1">
      <alignment horizontal="right" wrapText="1"/>
    </xf>
    <xf numFmtId="41" fontId="2" fillId="0" borderId="20" xfId="0" applyNumberFormat="1" applyFont="1" applyBorder="1" applyAlignment="1">
      <alignment horizontal="right" vertical="center" wrapText="1"/>
    </xf>
    <xf numFmtId="0" fontId="2" fillId="0" borderId="19" xfId="0" applyFont="1" applyBorder="1" applyAlignment="1">
      <alignment horizontal="right" vertical="top" wrapText="1"/>
    </xf>
    <xf numFmtId="165" fontId="27" fillId="0" borderId="0" xfId="0" applyNumberFormat="1" applyFont="1" applyAlignment="1">
      <alignment horizontal="center"/>
    </xf>
    <xf numFmtId="0" fontId="2" fillId="0" borderId="7" xfId="0" applyFont="1" applyBorder="1" applyAlignment="1">
      <alignment horizontal="center" vertical="center"/>
    </xf>
    <xf numFmtId="0" fontId="4" fillId="0" borderId="50" xfId="0" applyFont="1" applyBorder="1" applyAlignment="1">
      <alignment horizontal="center" vertical="center"/>
    </xf>
    <xf numFmtId="0" fontId="2" fillId="0" borderId="9" xfId="0" applyFont="1" applyBorder="1" applyAlignment="1">
      <alignment horizontal="center" vertical="center"/>
    </xf>
    <xf numFmtId="0" fontId="4" fillId="0" borderId="52" xfId="0" applyFont="1" applyBorder="1" applyAlignment="1">
      <alignment horizontal="center" vertical="center"/>
    </xf>
    <xf numFmtId="2" fontId="4" fillId="0" borderId="9" xfId="0" applyNumberFormat="1" applyFont="1" applyBorder="1" applyAlignment="1">
      <alignment vertical="center"/>
    </xf>
    <xf numFmtId="2" fontId="4" fillId="0" borderId="10" xfId="0" applyNumberFormat="1"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31" xfId="0" applyFont="1" applyBorder="1" applyAlignment="1">
      <alignment vertical="center"/>
    </xf>
    <xf numFmtId="0" fontId="4" fillId="0" borderId="58" xfId="0" applyFont="1" applyBorder="1" applyAlignment="1">
      <alignment vertical="center"/>
    </xf>
    <xf numFmtId="0" fontId="23" fillId="2" borderId="0" xfId="0" applyFont="1" applyFill="1"/>
    <xf numFmtId="0" fontId="4" fillId="0" borderId="0" xfId="0" applyFont="1" applyAlignment="1">
      <alignment horizontal="center" vertical="center"/>
    </xf>
    <xf numFmtId="2" fontId="2" fillId="0" borderId="0" xfId="0" applyNumberFormat="1" applyFont="1" applyAlignment="1">
      <alignment horizontal="left"/>
    </xf>
    <xf numFmtId="2" fontId="2" fillId="0" borderId="0" xfId="0" applyNumberFormat="1" applyFont="1" applyAlignment="1">
      <alignment horizontal="center"/>
    </xf>
    <xf numFmtId="2" fontId="2" fillId="0" borderId="0" xfId="0" applyNumberFormat="1" applyFont="1" applyAlignment="1">
      <alignment horizontal="right"/>
    </xf>
    <xf numFmtId="41" fontId="2" fillId="0" borderId="0" xfId="0" applyNumberFormat="1" applyFont="1"/>
    <xf numFmtId="0" fontId="4" fillId="0" borderId="0" xfId="0" applyFont="1" applyAlignment="1">
      <alignment horizontal="left" vertical="top"/>
    </xf>
    <xf numFmtId="0" fontId="4" fillId="0" borderId="0" xfId="0" applyFont="1" applyAlignment="1">
      <alignment horizontal="center"/>
    </xf>
    <xf numFmtId="0" fontId="2" fillId="0" borderId="0" xfId="0" applyFont="1" applyAlignment="1">
      <alignment horizontal="right"/>
    </xf>
    <xf numFmtId="41" fontId="4" fillId="0" borderId="0" xfId="0" applyNumberFormat="1" applyFont="1"/>
    <xf numFmtId="0" fontId="2" fillId="0" borderId="0" xfId="0" applyFont="1" applyAlignment="1" applyProtection="1">
      <alignment horizontal="left" vertical="top"/>
      <protection locked="0"/>
    </xf>
    <xf numFmtId="0" fontId="4" fillId="0" borderId="0" xfId="0" applyFont="1" applyAlignment="1" applyProtection="1">
      <alignment horizontal="center"/>
      <protection locked="0"/>
    </xf>
    <xf numFmtId="4" fontId="2" fillId="0" borderId="0" xfId="0" applyNumberFormat="1" applyFont="1" applyAlignment="1" applyProtection="1">
      <alignment horizontal="center"/>
      <protection locked="0"/>
    </xf>
    <xf numFmtId="41" fontId="4" fillId="0" borderId="0" xfId="0" applyNumberFormat="1" applyFont="1" applyProtection="1">
      <protection locked="0"/>
    </xf>
    <xf numFmtId="0" fontId="23" fillId="0" borderId="0" xfId="0" applyFont="1" applyFill="1"/>
    <xf numFmtId="0" fontId="4" fillId="0" borderId="9" xfId="0" applyFont="1" applyFill="1" applyBorder="1" applyAlignment="1">
      <alignment horizontal="center" vertical="center"/>
    </xf>
    <xf numFmtId="0" fontId="4" fillId="0" borderId="10" xfId="0" applyFont="1" applyFill="1" applyBorder="1" applyAlignment="1">
      <alignment vertical="top" wrapText="1"/>
    </xf>
    <xf numFmtId="4" fontId="4" fillId="0" borderId="10" xfId="0" applyNumberFormat="1" applyFont="1" applyFill="1" applyBorder="1" applyAlignment="1">
      <alignment horizontal="right" wrapText="1"/>
    </xf>
    <xf numFmtId="0" fontId="0" fillId="0" borderId="0" xfId="0" applyFill="1"/>
    <xf numFmtId="0" fontId="1" fillId="0" borderId="0" xfId="0" applyFont="1" applyFill="1"/>
    <xf numFmtId="0" fontId="7" fillId="0" borderId="29"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26" fillId="0" borderId="38" xfId="0" applyFont="1" applyFill="1" applyBorder="1" applyAlignment="1">
      <alignment horizontal="left" vertical="top" wrapText="1"/>
    </xf>
    <xf numFmtId="4" fontId="7" fillId="0" borderId="38" xfId="0" applyNumberFormat="1" applyFont="1" applyFill="1" applyBorder="1" applyAlignment="1">
      <alignment horizontal="right"/>
    </xf>
    <xf numFmtId="0" fontId="7"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3" xfId="0" applyFont="1" applyFill="1" applyBorder="1" applyAlignment="1">
      <alignment horizontal="left" vertical="top" wrapText="1"/>
    </xf>
    <xf numFmtId="4" fontId="7" fillId="0" borderId="13" xfId="0" applyNumberFormat="1" applyFont="1" applyFill="1" applyBorder="1" applyAlignment="1">
      <alignment horizontal="right"/>
    </xf>
    <xf numFmtId="43" fontId="0" fillId="0" borderId="0" xfId="0" applyNumberFormat="1"/>
    <xf numFmtId="0" fontId="2" fillId="2" borderId="30" xfId="0" applyFont="1" applyFill="1" applyBorder="1" applyAlignment="1">
      <alignment vertical="center" wrapText="1"/>
    </xf>
    <xf numFmtId="0" fontId="11" fillId="2" borderId="13" xfId="0" applyFont="1" applyFill="1" applyBorder="1" applyAlignment="1">
      <alignment horizontal="left" wrapText="1"/>
    </xf>
    <xf numFmtId="2" fontId="4" fillId="2" borderId="13" xfId="0" applyNumberFormat="1" applyFont="1" applyFill="1" applyBorder="1" applyAlignment="1">
      <alignment horizontal="right" wrapText="1"/>
    </xf>
    <xf numFmtId="0" fontId="4" fillId="0" borderId="13" xfId="0" applyFont="1" applyBorder="1" applyAlignment="1">
      <alignment horizontal="right" wrapText="1"/>
    </xf>
    <xf numFmtId="0" fontId="11" fillId="0" borderId="10" xfId="0" applyFont="1" applyFill="1" applyBorder="1" applyAlignment="1">
      <alignment vertical="top" wrapText="1"/>
    </xf>
    <xf numFmtId="0" fontId="11" fillId="0" borderId="9" xfId="0" applyFont="1" applyFill="1" applyBorder="1" applyAlignment="1">
      <alignment horizontal="center" vertical="center"/>
    </xf>
    <xf numFmtId="49" fontId="11" fillId="0" borderId="10" xfId="0" applyNumberFormat="1" applyFont="1" applyFill="1" applyBorder="1" applyAlignment="1">
      <alignment horizontal="center" vertical="center" wrapText="1"/>
    </xf>
    <xf numFmtId="0" fontId="11" fillId="0" borderId="10" xfId="0" applyFont="1" applyFill="1" applyBorder="1" applyAlignment="1">
      <alignment horizontal="right" wrapText="1"/>
    </xf>
    <xf numFmtId="4" fontId="11" fillId="0" borderId="10" xfId="0" applyNumberFormat="1" applyFont="1" applyFill="1" applyBorder="1" applyAlignment="1">
      <alignment horizontal="right"/>
    </xf>
    <xf numFmtId="0" fontId="11" fillId="0" borderId="9" xfId="0" applyFont="1" applyBorder="1" applyAlignment="1">
      <alignment horizontal="center" vertical="center"/>
    </xf>
    <xf numFmtId="49" fontId="11" fillId="0" borderId="10" xfId="0" applyNumberFormat="1" applyFont="1" applyFill="1" applyBorder="1" applyAlignment="1">
      <alignment horizontal="center" vertical="center"/>
    </xf>
    <xf numFmtId="0" fontId="11" fillId="0" borderId="12" xfId="0" applyFont="1" applyFill="1" applyBorder="1" applyAlignment="1">
      <alignment horizontal="center" vertical="center"/>
    </xf>
    <xf numFmtId="49" fontId="11" fillId="0" borderId="13" xfId="0" applyNumberFormat="1" applyFont="1" applyBorder="1" applyAlignment="1">
      <alignment horizontal="center" vertical="center"/>
    </xf>
    <xf numFmtId="0" fontId="11" fillId="0" borderId="13" xfId="0" applyFont="1" applyBorder="1" applyAlignment="1">
      <alignment vertical="top" wrapText="1"/>
    </xf>
    <xf numFmtId="0" fontId="11" fillId="0" borderId="13" xfId="0" applyFont="1" applyBorder="1" applyAlignment="1">
      <alignment horizontal="right" wrapText="1"/>
    </xf>
    <xf numFmtId="4" fontId="11" fillId="0" borderId="13" xfId="0" applyNumberFormat="1" applyFont="1" applyBorder="1" applyAlignment="1">
      <alignment horizontal="right"/>
    </xf>
    <xf numFmtId="49" fontId="11" fillId="0" borderId="10" xfId="0" applyNumberFormat="1" applyFont="1" applyBorder="1" applyAlignment="1">
      <alignment horizontal="center" vertical="center"/>
    </xf>
    <xf numFmtId="0" fontId="11" fillId="0" borderId="10" xfId="0" applyFont="1" applyBorder="1" applyAlignment="1">
      <alignment vertical="top" wrapText="1"/>
    </xf>
    <xf numFmtId="0" fontId="11" fillId="0" borderId="10" xfId="1" applyNumberFormat="1" applyFont="1" applyFill="1" applyBorder="1" applyAlignment="1" applyProtection="1">
      <alignment horizontal="right"/>
    </xf>
    <xf numFmtId="4" fontId="11" fillId="0" borderId="10" xfId="0" applyNumberFormat="1" applyFont="1" applyBorder="1" applyAlignment="1">
      <alignment horizontal="right" wrapText="1"/>
    </xf>
    <xf numFmtId="49" fontId="11" fillId="0" borderId="10" xfId="0" applyNumberFormat="1" applyFont="1" applyBorder="1" applyAlignment="1">
      <alignment horizontal="center" vertical="center" wrapText="1"/>
    </xf>
    <xf numFmtId="4" fontId="11" fillId="0" borderId="10" xfId="0" applyNumberFormat="1" applyFont="1" applyFill="1" applyBorder="1" applyAlignment="1">
      <alignment horizontal="right" wrapText="1"/>
    </xf>
    <xf numFmtId="0" fontId="11" fillId="0" borderId="12" xfId="0" applyFont="1" applyBorder="1" applyAlignment="1">
      <alignment horizontal="center" vertical="center"/>
    </xf>
    <xf numFmtId="0" fontId="11" fillId="0" borderId="13" xfId="1" applyNumberFormat="1" applyFont="1" applyFill="1" applyBorder="1" applyAlignment="1" applyProtection="1">
      <alignment horizontal="right"/>
    </xf>
    <xf numFmtId="4" fontId="11" fillId="0" borderId="13" xfId="0" applyNumberFormat="1" applyFont="1" applyBorder="1" applyAlignment="1">
      <alignment horizontal="right" wrapText="1"/>
    </xf>
    <xf numFmtId="0" fontId="4" fillId="0" borderId="38" xfId="0" applyFont="1" applyFill="1" applyBorder="1" applyAlignment="1">
      <alignment horizontal="right" wrapText="1"/>
    </xf>
    <xf numFmtId="0" fontId="2" fillId="2" borderId="46" xfId="0" applyFont="1" applyFill="1" applyBorder="1" applyAlignment="1">
      <alignment vertical="center" wrapText="1"/>
    </xf>
    <xf numFmtId="0" fontId="2" fillId="2" borderId="26" xfId="0" applyFont="1" applyFill="1" applyBorder="1" applyAlignment="1">
      <alignment wrapText="1"/>
    </xf>
    <xf numFmtId="164" fontId="11" fillId="2" borderId="10" xfId="0" applyNumberFormat="1" applyFont="1" applyFill="1" applyBorder="1" applyAlignment="1">
      <alignment horizontal="right" wrapText="1"/>
    </xf>
    <xf numFmtId="41" fontId="11" fillId="2" borderId="10" xfId="0" applyNumberFormat="1" applyFont="1" applyFill="1" applyBorder="1" applyAlignment="1">
      <alignment horizontal="right" wrapText="1"/>
    </xf>
    <xf numFmtId="41" fontId="11" fillId="2" borderId="11" xfId="0" applyNumberFormat="1" applyFont="1" applyFill="1" applyBorder="1" applyAlignment="1">
      <alignment horizontal="right" wrapText="1"/>
    </xf>
    <xf numFmtId="164" fontId="11" fillId="2" borderId="32" xfId="0" applyNumberFormat="1" applyFont="1" applyFill="1" applyBorder="1" applyAlignment="1">
      <alignment horizontal="right" wrapText="1"/>
    </xf>
    <xf numFmtId="41" fontId="11" fillId="2" borderId="32" xfId="0" applyNumberFormat="1" applyFont="1" applyFill="1" applyBorder="1" applyAlignment="1">
      <alignment horizontal="right" wrapText="1"/>
    </xf>
    <xf numFmtId="41" fontId="11" fillId="2" borderId="33" xfId="0" applyNumberFormat="1" applyFont="1" applyFill="1" applyBorder="1" applyAlignment="1">
      <alignment horizontal="right" wrapText="1"/>
    </xf>
    <xf numFmtId="1" fontId="4" fillId="2" borderId="9"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2" fontId="9" fillId="2" borderId="21" xfId="0" applyNumberFormat="1" applyFont="1" applyFill="1" applyBorder="1" applyAlignment="1">
      <alignment horizontal="center" vertical="center" wrapText="1"/>
    </xf>
    <xf numFmtId="0" fontId="9" fillId="2" borderId="22" xfId="0" applyFont="1" applyFill="1" applyBorder="1" applyAlignment="1">
      <alignment horizontal="center" vertical="center" wrapText="1"/>
    </xf>
    <xf numFmtId="0" fontId="3" fillId="2" borderId="22" xfId="0" applyFont="1" applyFill="1" applyBorder="1" applyAlignment="1">
      <alignment horizontal="center" vertical="center" wrapText="1"/>
    </xf>
    <xf numFmtId="164" fontId="4" fillId="2" borderId="22" xfId="0" applyNumberFormat="1" applyFont="1" applyFill="1" applyBorder="1" applyAlignment="1">
      <alignment horizontal="right" wrapText="1"/>
    </xf>
    <xf numFmtId="41" fontId="4" fillId="2" borderId="22" xfId="0" applyNumberFormat="1" applyFont="1" applyFill="1" applyBorder="1" applyAlignment="1">
      <alignment horizontal="right" wrapText="1"/>
    </xf>
    <xf numFmtId="0" fontId="11" fillId="2" borderId="8" xfId="0" applyFont="1" applyFill="1" applyBorder="1" applyAlignment="1">
      <alignment horizontal="right" wrapText="1"/>
    </xf>
    <xf numFmtId="16" fontId="4" fillId="2" borderId="10" xfId="0" applyNumberFormat="1" applyFont="1" applyFill="1" applyBorder="1" applyAlignment="1">
      <alignment horizontal="center" vertical="center" wrapText="1"/>
    </xf>
    <xf numFmtId="3" fontId="4" fillId="2" borderId="29" xfId="0" applyNumberFormat="1"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4" fontId="4" fillId="2" borderId="32" xfId="0" applyNumberFormat="1" applyFont="1" applyFill="1" applyBorder="1" applyAlignment="1">
      <alignment horizontal="right" wrapText="1"/>
    </xf>
    <xf numFmtId="41" fontId="6" fillId="2" borderId="0" xfId="0" applyNumberFormat="1" applyFont="1" applyFill="1" applyAlignment="1">
      <alignment vertical="center" wrapText="1"/>
    </xf>
    <xf numFmtId="41" fontId="2" fillId="2" borderId="16" xfId="0" applyNumberFormat="1" applyFont="1" applyFill="1" applyBorder="1" applyAlignment="1">
      <alignment horizontal="center" vertical="center" wrapText="1"/>
    </xf>
    <xf numFmtId="41" fontId="2" fillId="2" borderId="32" xfId="0" applyNumberFormat="1" applyFont="1" applyFill="1" applyBorder="1" applyAlignment="1">
      <alignment horizontal="center" vertical="center" wrapText="1"/>
    </xf>
    <xf numFmtId="41" fontId="0" fillId="2" borderId="16" xfId="0" applyNumberFormat="1" applyFill="1" applyBorder="1" applyAlignment="1">
      <alignment wrapText="1"/>
    </xf>
    <xf numFmtId="41" fontId="4" fillId="2" borderId="10" xfId="0" applyNumberFormat="1" applyFont="1" applyFill="1" applyBorder="1" applyAlignment="1" applyProtection="1">
      <alignment horizontal="right" wrapText="1"/>
      <protection locked="0"/>
    </xf>
    <xf numFmtId="41" fontId="4" fillId="2" borderId="32" xfId="0" applyNumberFormat="1" applyFont="1" applyFill="1" applyBorder="1" applyAlignment="1" applyProtection="1">
      <alignment horizontal="right" wrapText="1"/>
      <protection locked="0"/>
    </xf>
    <xf numFmtId="41" fontId="3" fillId="2" borderId="16" xfId="0" applyNumberFormat="1" applyFont="1" applyFill="1" applyBorder="1" applyAlignment="1">
      <alignment vertical="top" wrapText="1"/>
    </xf>
    <xf numFmtId="41" fontId="10" fillId="2" borderId="30" xfId="0" applyNumberFormat="1" applyFont="1" applyFill="1" applyBorder="1" applyAlignment="1">
      <alignment horizontal="right" wrapText="1"/>
    </xf>
    <xf numFmtId="41" fontId="9" fillId="2" borderId="23" xfId="0" applyNumberFormat="1" applyFont="1" applyFill="1" applyBorder="1" applyAlignment="1">
      <alignment horizontal="right" wrapText="1"/>
    </xf>
    <xf numFmtId="41" fontId="4" fillId="0" borderId="10" xfId="0" applyNumberFormat="1" applyFont="1" applyBorder="1" applyAlignment="1" applyProtection="1">
      <alignment horizontal="right" wrapText="1"/>
      <protection locked="0"/>
    </xf>
    <xf numFmtId="41" fontId="13" fillId="2" borderId="0" xfId="0" applyNumberFormat="1" applyFont="1" applyFill="1" applyAlignment="1">
      <alignment horizontal="right" vertical="center" wrapText="1"/>
    </xf>
    <xf numFmtId="41" fontId="2" fillId="2" borderId="16" xfId="0" applyNumberFormat="1" applyFont="1" applyFill="1" applyBorder="1" applyAlignment="1">
      <alignment horizontal="left" vertical="center" wrapText="1"/>
    </xf>
    <xf numFmtId="41" fontId="2" fillId="2" borderId="10" xfId="0" applyNumberFormat="1" applyFont="1" applyFill="1" applyBorder="1" applyAlignment="1">
      <alignment horizontal="right" vertical="center" wrapText="1"/>
    </xf>
    <xf numFmtId="41" fontId="2" fillId="2" borderId="10" xfId="0" applyNumberFormat="1" applyFont="1" applyFill="1" applyBorder="1" applyAlignment="1">
      <alignment vertical="center" wrapText="1"/>
    </xf>
    <xf numFmtId="41" fontId="2" fillId="2" borderId="43" xfId="0" applyNumberFormat="1" applyFont="1" applyFill="1" applyBorder="1" applyAlignment="1">
      <alignment horizontal="left" vertical="center" wrapText="1"/>
    </xf>
    <xf numFmtId="41" fontId="2" fillId="2" borderId="0" xfId="0" applyNumberFormat="1" applyFont="1" applyFill="1" applyAlignment="1">
      <alignment horizontal="left" vertical="center" wrapText="1"/>
    </xf>
    <xf numFmtId="41" fontId="4" fillId="2" borderId="13" xfId="0" applyNumberFormat="1" applyFont="1" applyFill="1" applyBorder="1" applyAlignment="1" applyProtection="1">
      <alignment horizontal="right" wrapText="1"/>
      <protection locked="0"/>
    </xf>
    <xf numFmtId="41" fontId="9" fillId="2" borderId="23" xfId="0" applyNumberFormat="1" applyFont="1" applyFill="1" applyBorder="1" applyAlignment="1">
      <alignment horizontal="right" vertical="center" wrapText="1"/>
    </xf>
    <xf numFmtId="41" fontId="2" fillId="2" borderId="13" xfId="0" applyNumberFormat="1" applyFont="1" applyFill="1" applyBorder="1" applyAlignment="1">
      <alignment vertical="center" wrapText="1"/>
    </xf>
    <xf numFmtId="41" fontId="15" fillId="2" borderId="30" xfId="0" applyNumberFormat="1" applyFont="1" applyFill="1" applyBorder="1" applyAlignment="1">
      <alignment horizontal="left" vertical="top" wrapText="1"/>
    </xf>
    <xf numFmtId="41" fontId="15" fillId="2" borderId="0" xfId="0" applyNumberFormat="1" applyFont="1" applyFill="1" applyBorder="1" applyAlignment="1">
      <alignment horizontal="left" vertical="top" wrapText="1"/>
    </xf>
    <xf numFmtId="41" fontId="13" fillId="0" borderId="0" xfId="0" applyNumberFormat="1" applyFont="1" applyAlignment="1">
      <alignment horizontal="right" vertical="center" wrapText="1"/>
    </xf>
    <xf numFmtId="0" fontId="4" fillId="2" borderId="10" xfId="0" applyFont="1" applyFill="1" applyBorder="1" applyAlignment="1">
      <alignment vertical="top" wrapText="1"/>
    </xf>
    <xf numFmtId="0" fontId="0" fillId="0" borderId="0" xfId="0" applyFill="1" applyAlignment="1">
      <alignment wrapText="1"/>
    </xf>
    <xf numFmtId="0" fontId="2" fillId="2" borderId="47" xfId="0" applyFont="1" applyFill="1" applyBorder="1" applyAlignment="1">
      <alignment vertical="center" wrapText="1"/>
    </xf>
    <xf numFmtId="0" fontId="2" fillId="2" borderId="28" xfId="0" applyFont="1" applyFill="1" applyBorder="1" applyAlignment="1">
      <alignment vertical="center" wrapText="1"/>
    </xf>
    <xf numFmtId="0" fontId="4" fillId="2" borderId="22" xfId="0" applyFont="1" applyFill="1" applyBorder="1" applyAlignment="1">
      <alignment vertical="center" wrapText="1"/>
    </xf>
    <xf numFmtId="0" fontId="9" fillId="2" borderId="1" xfId="0" applyFont="1" applyFill="1" applyBorder="1" applyAlignment="1">
      <alignment horizontal="right" wrapText="1"/>
    </xf>
    <xf numFmtId="0" fontId="9" fillId="2" borderId="2" xfId="0" applyFont="1" applyFill="1" applyBorder="1" applyAlignment="1">
      <alignment horizontal="right" wrapText="1"/>
    </xf>
    <xf numFmtId="41" fontId="9" fillId="2" borderId="2" xfId="0" applyNumberFormat="1" applyFont="1" applyFill="1" applyBorder="1" applyAlignment="1">
      <alignment horizontal="right" wrapText="1"/>
    </xf>
    <xf numFmtId="41" fontId="2" fillId="2" borderId="3" xfId="0" applyNumberFormat="1" applyFont="1" applyFill="1" applyBorder="1" applyAlignment="1">
      <alignment horizontal="right" vertical="center" wrapText="1"/>
    </xf>
    <xf numFmtId="0" fontId="9" fillId="2" borderId="62" xfId="0" applyFont="1" applyFill="1" applyBorder="1" applyAlignment="1">
      <alignment horizontal="right" wrapText="1"/>
    </xf>
    <xf numFmtId="0" fontId="9" fillId="2" borderId="6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9" fillId="2" borderId="63" xfId="0" applyFont="1" applyFill="1" applyBorder="1" applyAlignment="1">
      <alignment horizontal="right" wrapText="1"/>
    </xf>
    <xf numFmtId="41" fontId="9" fillId="2" borderId="63" xfId="0" applyNumberFormat="1" applyFont="1" applyFill="1" applyBorder="1" applyAlignment="1">
      <alignment horizontal="right" wrapText="1"/>
    </xf>
    <xf numFmtId="41" fontId="2" fillId="2" borderId="64" xfId="0" applyNumberFormat="1" applyFont="1" applyFill="1" applyBorder="1" applyAlignment="1">
      <alignment horizontal="righ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left" wrapText="1"/>
    </xf>
    <xf numFmtId="41" fontId="13" fillId="2" borderId="23" xfId="0" applyNumberFormat="1" applyFont="1" applyFill="1" applyBorder="1" applyAlignment="1">
      <alignment vertical="top" wrapText="1"/>
    </xf>
    <xf numFmtId="0" fontId="13" fillId="2" borderId="24" xfId="0" applyFont="1" applyFill="1" applyBorder="1" applyAlignment="1">
      <alignment vertical="top" wrapText="1"/>
    </xf>
    <xf numFmtId="41" fontId="4" fillId="0" borderId="11" xfId="0" applyNumberFormat="1" applyFont="1" applyBorder="1" applyAlignment="1">
      <alignment horizontal="right" wrapText="1"/>
    </xf>
    <xf numFmtId="0" fontId="4" fillId="2" borderId="15" xfId="0" applyFont="1" applyFill="1" applyBorder="1" applyAlignment="1">
      <alignment wrapText="1"/>
    </xf>
    <xf numFmtId="0" fontId="4" fillId="2" borderId="16" xfId="0" applyFont="1" applyFill="1" applyBorder="1" applyAlignment="1">
      <alignment wrapText="1"/>
    </xf>
    <xf numFmtId="0" fontId="9" fillId="2" borderId="0" xfId="0" applyFont="1" applyFill="1" applyBorder="1" applyAlignment="1">
      <alignment horizontal="center" vertical="center" wrapText="1"/>
    </xf>
    <xf numFmtId="0" fontId="2" fillId="2" borderId="38" xfId="0" applyFont="1" applyFill="1" applyBorder="1" applyAlignment="1">
      <alignment vertical="center" wrapText="1"/>
    </xf>
    <xf numFmtId="0" fontId="3" fillId="2" borderId="38" xfId="0" applyFont="1" applyFill="1" applyBorder="1" applyAlignment="1">
      <alignment horizontal="center" vertical="center" wrapText="1"/>
    </xf>
    <xf numFmtId="0" fontId="9" fillId="2" borderId="0" xfId="0" applyFont="1" applyFill="1" applyBorder="1" applyAlignment="1">
      <alignment horizontal="right" wrapText="1"/>
    </xf>
    <xf numFmtId="41" fontId="9" fillId="2" borderId="0" xfId="0" applyNumberFormat="1" applyFont="1" applyFill="1" applyBorder="1" applyAlignment="1">
      <alignment horizontal="right" wrapText="1"/>
    </xf>
    <xf numFmtId="41" fontId="2" fillId="2" borderId="27" xfId="0" applyNumberFormat="1" applyFont="1" applyFill="1" applyBorder="1" applyAlignment="1">
      <alignment horizontal="right" vertical="center" wrapText="1"/>
    </xf>
    <xf numFmtId="0" fontId="9" fillId="2" borderId="51" xfId="0" applyFont="1" applyFill="1" applyBorder="1" applyAlignment="1">
      <alignment horizontal="right" wrapText="1"/>
    </xf>
    <xf numFmtId="2" fontId="9" fillId="2" borderId="9" xfId="0" applyNumberFormat="1" applyFont="1" applyFill="1" applyBorder="1" applyAlignment="1">
      <alignment horizontal="center" vertical="center" wrapText="1"/>
    </xf>
    <xf numFmtId="0" fontId="9" fillId="2" borderId="10" xfId="0" applyFont="1" applyFill="1" applyBorder="1" applyAlignment="1">
      <alignment horizontal="center" vertical="center" wrapText="1"/>
    </xf>
    <xf numFmtId="0" fontId="2" fillId="2" borderId="10" xfId="0" applyFont="1" applyFill="1" applyBorder="1" applyAlignment="1">
      <alignment vertical="center" wrapText="1"/>
    </xf>
    <xf numFmtId="0" fontId="3" fillId="2" borderId="10" xfId="0" applyFont="1" applyFill="1" applyBorder="1" applyAlignment="1">
      <alignment horizontal="center" vertical="center" wrapText="1"/>
    </xf>
    <xf numFmtId="41" fontId="2" fillId="2" borderId="11" xfId="0" applyNumberFormat="1" applyFont="1" applyFill="1" applyBorder="1" applyAlignment="1">
      <alignment horizontal="right" vertical="center" wrapText="1"/>
    </xf>
    <xf numFmtId="41" fontId="2" fillId="2" borderId="30" xfId="0" applyNumberFormat="1" applyFont="1" applyFill="1" applyBorder="1" applyAlignment="1">
      <alignment horizontal="left" vertical="center" wrapText="1"/>
    </xf>
    <xf numFmtId="0" fontId="13" fillId="2" borderId="30" xfId="0" applyFont="1" applyFill="1" applyBorder="1" applyAlignment="1">
      <alignment horizontal="center" vertical="center" wrapText="1"/>
    </xf>
    <xf numFmtId="41" fontId="14" fillId="0" borderId="45" xfId="0" applyNumberFormat="1" applyFont="1" applyBorder="1" applyAlignment="1">
      <alignment vertical="center" wrapText="1"/>
    </xf>
    <xf numFmtId="41" fontId="14" fillId="0" borderId="20" xfId="0" applyNumberFormat="1" applyFont="1" applyBorder="1" applyAlignment="1">
      <alignment vertical="center" wrapText="1"/>
    </xf>
    <xf numFmtId="0" fontId="4" fillId="0" borderId="0" xfId="0" applyFont="1" applyAlignment="1" applyProtection="1">
      <alignment horizontal="left" vertical="top" wrapText="1"/>
      <protection locked="0"/>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9" fillId="0" borderId="63" xfId="0" applyFont="1" applyBorder="1" applyAlignment="1">
      <alignment vertical="center" wrapText="1"/>
    </xf>
    <xf numFmtId="0" fontId="9" fillId="0" borderId="6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vertical="center" wrapText="1"/>
    </xf>
    <xf numFmtId="0" fontId="4" fillId="2" borderId="8" xfId="0" applyFont="1" applyFill="1" applyBorder="1" applyAlignment="1">
      <alignment horizontal="center" wrapText="1"/>
    </xf>
    <xf numFmtId="2" fontId="4" fillId="2" borderId="8" xfId="0" applyNumberFormat="1" applyFont="1" applyFill="1" applyBorder="1" applyAlignment="1">
      <alignment horizontal="right" wrapText="1"/>
    </xf>
    <xf numFmtId="0" fontId="2" fillId="0" borderId="8"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3" xfId="0" applyFont="1" applyBorder="1" applyAlignment="1">
      <alignment horizontal="center" wrapText="1"/>
    </xf>
    <xf numFmtId="3" fontId="2" fillId="0" borderId="23" xfId="0" applyNumberFormat="1" applyFont="1" applyBorder="1" applyAlignment="1">
      <alignment horizontal="center" wrapText="1"/>
    </xf>
    <xf numFmtId="49" fontId="4" fillId="0" borderId="8" xfId="0" applyNumberFormat="1" applyFont="1" applyBorder="1" applyAlignment="1">
      <alignment horizontal="center" vertical="center" wrapText="1"/>
    </xf>
    <xf numFmtId="0" fontId="4" fillId="0" borderId="16" xfId="0" applyFont="1" applyBorder="1" applyAlignment="1">
      <alignment horizontal="center" vertical="center"/>
    </xf>
    <xf numFmtId="0" fontId="4" fillId="0" borderId="8" xfId="0" applyFont="1" applyBorder="1" applyAlignment="1">
      <alignment vertical="top" wrapText="1"/>
    </xf>
    <xf numFmtId="0" fontId="4" fillId="0" borderId="8" xfId="0" applyFont="1" applyBorder="1" applyAlignment="1">
      <alignment horizontal="right" wrapText="1"/>
    </xf>
    <xf numFmtId="4" fontId="4" fillId="0" borderId="8" xfId="0" applyNumberFormat="1" applyFont="1" applyBorder="1" applyAlignment="1">
      <alignment horizontal="right" wrapText="1"/>
    </xf>
    <xf numFmtId="41" fontId="9" fillId="0" borderId="63" xfId="0" applyNumberFormat="1" applyFont="1" applyBorder="1" applyAlignment="1">
      <alignment vertical="center" wrapText="1"/>
    </xf>
    <xf numFmtId="41" fontId="4" fillId="0" borderId="0" xfId="0" applyNumberFormat="1" applyFont="1" applyAlignment="1">
      <alignment horizontal="left" vertical="top" wrapText="1"/>
    </xf>
    <xf numFmtId="41" fontId="2" fillId="0" borderId="22" xfId="0" applyNumberFormat="1" applyFont="1" applyBorder="1" applyAlignment="1">
      <alignment horizontal="center" vertical="center" wrapText="1"/>
    </xf>
    <xf numFmtId="41" fontId="4" fillId="0" borderId="8" xfId="0" applyNumberFormat="1" applyFont="1" applyBorder="1" applyAlignment="1" applyProtection="1">
      <alignment horizontal="right" wrapText="1"/>
      <protection locked="0"/>
    </xf>
    <xf numFmtId="41" fontId="11" fillId="0" borderId="10" xfId="0" applyNumberFormat="1" applyFont="1" applyBorder="1" applyAlignment="1" applyProtection="1">
      <alignment horizontal="right" wrapText="1"/>
      <protection locked="0"/>
    </xf>
    <xf numFmtId="41" fontId="4" fillId="0" borderId="10" xfId="0" applyNumberFormat="1" applyFont="1" applyFill="1" applyBorder="1" applyAlignment="1" applyProtection="1">
      <alignment horizontal="right" wrapText="1"/>
      <protection locked="0"/>
    </xf>
    <xf numFmtId="41" fontId="4" fillId="0" borderId="13" xfId="0" applyNumberFormat="1" applyFont="1" applyBorder="1" applyAlignment="1" applyProtection="1">
      <alignment horizontal="right" wrapText="1"/>
      <protection locked="0"/>
    </xf>
    <xf numFmtId="41" fontId="11" fillId="0" borderId="10" xfId="0" applyNumberFormat="1" applyFont="1" applyFill="1" applyBorder="1" applyAlignment="1">
      <alignment horizontal="right"/>
    </xf>
    <xf numFmtId="41" fontId="11" fillId="0" borderId="13" xfId="0" applyNumberFormat="1" applyFont="1" applyBorder="1" applyAlignment="1">
      <alignment horizontal="right"/>
    </xf>
    <xf numFmtId="41" fontId="11" fillId="0" borderId="10" xfId="0" applyNumberFormat="1" applyFont="1" applyFill="1" applyBorder="1" applyAlignment="1" applyProtection="1">
      <alignment horizontal="right" wrapText="1"/>
      <protection locked="0"/>
    </xf>
    <xf numFmtId="41" fontId="11" fillId="0" borderId="13" xfId="0" applyNumberFormat="1" applyFont="1" applyBorder="1" applyAlignment="1" applyProtection="1">
      <alignment horizontal="right" wrapText="1"/>
      <protection locked="0"/>
    </xf>
    <xf numFmtId="41" fontId="7" fillId="0" borderId="38" xfId="0" applyNumberFormat="1" applyFont="1" applyFill="1" applyBorder="1" applyAlignment="1">
      <alignment horizontal="right"/>
    </xf>
    <xf numFmtId="41" fontId="7" fillId="0" borderId="13" xfId="0" applyNumberFormat="1" applyFont="1" applyFill="1" applyBorder="1" applyAlignment="1">
      <alignment horizontal="right"/>
    </xf>
    <xf numFmtId="41" fontId="2" fillId="0" borderId="19" xfId="0" applyNumberFormat="1" applyFont="1" applyBorder="1" applyAlignment="1">
      <alignment horizontal="right" vertical="top" wrapText="1"/>
    </xf>
    <xf numFmtId="41" fontId="2" fillId="0" borderId="0" xfId="0" applyNumberFormat="1" applyFont="1" applyAlignment="1">
      <alignment horizontal="right"/>
    </xf>
    <xf numFmtId="41" fontId="4" fillId="0" borderId="0" xfId="0" applyNumberFormat="1" applyFont="1" applyAlignment="1" applyProtection="1">
      <alignment horizontal="right"/>
      <protection locked="0"/>
    </xf>
    <xf numFmtId="41" fontId="4" fillId="0" borderId="0" xfId="0" applyNumberFormat="1" applyFont="1" applyAlignment="1">
      <alignment horizontal="right"/>
    </xf>
    <xf numFmtId="41" fontId="9" fillId="0" borderId="64" xfId="0" applyNumberFormat="1" applyFont="1" applyBorder="1" applyAlignment="1">
      <alignment vertical="center" wrapText="1"/>
    </xf>
    <xf numFmtId="41" fontId="4" fillId="0" borderId="34" xfId="0" applyNumberFormat="1" applyFont="1" applyBorder="1" applyAlignment="1">
      <alignment horizontal="right" wrapText="1"/>
    </xf>
    <xf numFmtId="41" fontId="4" fillId="0" borderId="14" xfId="0" applyNumberFormat="1" applyFont="1" applyBorder="1" applyAlignment="1">
      <alignment horizontal="right" wrapText="1"/>
    </xf>
    <xf numFmtId="41" fontId="2" fillId="0" borderId="20" xfId="0" applyNumberFormat="1" applyFont="1" applyBorder="1" applyAlignment="1">
      <alignment horizontal="right"/>
    </xf>
    <xf numFmtId="41" fontId="11" fillId="0" borderId="11" xfId="0" applyNumberFormat="1" applyFont="1" applyFill="1" applyBorder="1"/>
    <xf numFmtId="41" fontId="11" fillId="0" borderId="14" xfId="0" applyNumberFormat="1" applyFont="1" applyBorder="1"/>
    <xf numFmtId="41" fontId="11" fillId="0" borderId="11" xfId="0" applyNumberFormat="1" applyFont="1" applyBorder="1" applyAlignment="1">
      <alignment horizontal="right" wrapText="1"/>
    </xf>
    <xf numFmtId="41" fontId="11" fillId="0" borderId="11" xfId="0" applyNumberFormat="1" applyFont="1" applyFill="1" applyBorder="1" applyAlignment="1">
      <alignment horizontal="right" wrapText="1"/>
    </xf>
    <xf numFmtId="41" fontId="11" fillId="0" borderId="14" xfId="0" applyNumberFormat="1" applyFont="1" applyBorder="1" applyAlignment="1">
      <alignment horizontal="right" wrapText="1"/>
    </xf>
    <xf numFmtId="41" fontId="2" fillId="0" borderId="27" xfId="0" applyNumberFormat="1" applyFont="1" applyBorder="1" applyAlignment="1">
      <alignment wrapText="1"/>
    </xf>
    <xf numFmtId="41" fontId="4" fillId="0" borderId="35" xfId="0" applyNumberFormat="1" applyFont="1" applyFill="1" applyBorder="1" applyAlignment="1">
      <alignment horizontal="right" wrapText="1"/>
    </xf>
    <xf numFmtId="41" fontId="4" fillId="0" borderId="14" xfId="0" applyNumberFormat="1" applyFont="1" applyFill="1" applyBorder="1" applyAlignment="1">
      <alignment horizontal="right" wrapText="1"/>
    </xf>
    <xf numFmtId="41" fontId="2" fillId="0" borderId="45" xfId="0" applyNumberFormat="1" applyFont="1" applyBorder="1" applyAlignment="1">
      <alignment horizontal="right" wrapText="1"/>
    </xf>
    <xf numFmtId="41" fontId="2" fillId="0" borderId="34" xfId="0" applyNumberFormat="1" applyFont="1" applyBorder="1"/>
    <xf numFmtId="41" fontId="2" fillId="0" borderId="11" xfId="0" applyNumberFormat="1" applyFont="1" applyBorder="1"/>
    <xf numFmtId="41" fontId="2" fillId="0" borderId="33" xfId="0" applyNumberFormat="1" applyFont="1" applyBorder="1"/>
    <xf numFmtId="41" fontId="2" fillId="0" borderId="14" xfId="0" applyNumberFormat="1" applyFont="1" applyBorder="1"/>
    <xf numFmtId="0" fontId="11" fillId="0" borderId="7" xfId="0" applyFont="1" applyFill="1" applyBorder="1" applyAlignment="1">
      <alignment horizontal="center" vertical="center"/>
    </xf>
    <xf numFmtId="0" fontId="11" fillId="0" borderId="8" xfId="0" applyFont="1" applyFill="1" applyBorder="1" applyAlignment="1">
      <alignment vertical="top" wrapText="1"/>
    </xf>
    <xf numFmtId="0" fontId="11" fillId="0" borderId="8" xfId="1" applyNumberFormat="1" applyFont="1" applyFill="1" applyBorder="1" applyAlignment="1" applyProtection="1">
      <alignment horizontal="right"/>
    </xf>
    <xf numFmtId="4" fontId="11" fillId="0" borderId="8" xfId="0" applyNumberFormat="1" applyFont="1" applyFill="1" applyBorder="1" applyAlignment="1">
      <alignment horizontal="right" wrapText="1"/>
    </xf>
    <xf numFmtId="41" fontId="11" fillId="0" borderId="8" xfId="0" applyNumberFormat="1" applyFont="1" applyFill="1" applyBorder="1" applyAlignment="1" applyProtection="1">
      <alignment horizontal="right" wrapText="1"/>
      <protection locked="0"/>
    </xf>
    <xf numFmtId="41" fontId="11" fillId="0" borderId="34" xfId="0" applyNumberFormat="1" applyFont="1" applyFill="1" applyBorder="1" applyAlignment="1">
      <alignment horizontal="right" wrapText="1"/>
    </xf>
    <xf numFmtId="0" fontId="11" fillId="0" borderId="7" xfId="0" applyFont="1" applyBorder="1" applyAlignment="1">
      <alignment horizontal="center" vertical="center"/>
    </xf>
    <xf numFmtId="49" fontId="11" fillId="2" borderId="10"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5" xfId="0" applyFont="1" applyBorder="1" applyAlignment="1">
      <alignment horizontal="center" vertical="center" wrapText="1"/>
    </xf>
    <xf numFmtId="0" fontId="4" fillId="0" borderId="8" xfId="0" applyFont="1" applyFill="1" applyBorder="1" applyAlignment="1">
      <alignment horizontal="center" vertical="center" wrapText="1"/>
    </xf>
    <xf numFmtId="0" fontId="7" fillId="0" borderId="16" xfId="0" applyFont="1" applyBorder="1" applyAlignment="1">
      <alignment horizontal="center" vertical="center" wrapText="1"/>
    </xf>
    <xf numFmtId="0" fontId="26" fillId="0" borderId="8" xfId="0" applyFont="1" applyFill="1" applyBorder="1" applyAlignment="1">
      <alignment horizontal="left" vertical="top" wrapText="1"/>
    </xf>
    <xf numFmtId="0" fontId="2" fillId="0" borderId="46" xfId="0" applyFont="1" applyBorder="1" applyAlignment="1">
      <alignment horizontal="left" vertical="top" wrapText="1"/>
    </xf>
    <xf numFmtId="0" fontId="4" fillId="0" borderId="8" xfId="0" applyFont="1" applyFill="1" applyBorder="1" applyAlignment="1">
      <alignment horizontal="right" wrapText="1"/>
    </xf>
    <xf numFmtId="0" fontId="2" fillId="0" borderId="2" xfId="0" applyFont="1" applyBorder="1" applyAlignment="1">
      <alignment horizontal="center" wrapText="1"/>
    </xf>
    <xf numFmtId="4" fontId="7" fillId="0" borderId="8" xfId="0" applyNumberFormat="1" applyFont="1" applyFill="1" applyBorder="1" applyAlignment="1">
      <alignment horizontal="right"/>
    </xf>
    <xf numFmtId="0" fontId="1" fillId="0" borderId="2" xfId="0" applyFont="1" applyBorder="1"/>
    <xf numFmtId="41" fontId="7" fillId="0" borderId="8" xfId="0" applyNumberFormat="1" applyFont="1" applyFill="1" applyBorder="1" applyAlignment="1">
      <alignment horizontal="right"/>
    </xf>
    <xf numFmtId="41" fontId="2" fillId="0" borderId="2" xfId="0" applyNumberFormat="1" applyFont="1" applyBorder="1" applyAlignment="1">
      <alignment wrapText="1"/>
    </xf>
    <xf numFmtId="0" fontId="13" fillId="2" borderId="10" xfId="0" applyFont="1" applyFill="1" applyBorder="1" applyAlignment="1">
      <alignment horizontal="center" vertical="center" wrapText="1"/>
    </xf>
    <xf numFmtId="0" fontId="9" fillId="2" borderId="41" xfId="0" applyFont="1" applyFill="1" applyBorder="1" applyAlignment="1">
      <alignment horizontal="right" wrapText="1"/>
    </xf>
    <xf numFmtId="0" fontId="2" fillId="2" borderId="8" xfId="0" applyFont="1" applyFill="1" applyBorder="1" applyAlignment="1">
      <alignment vertical="center" wrapText="1"/>
    </xf>
    <xf numFmtId="0" fontId="9" fillId="2" borderId="38" xfId="0" applyFont="1" applyFill="1" applyBorder="1" applyAlignment="1">
      <alignment horizontal="right" wrapText="1"/>
    </xf>
    <xf numFmtId="41" fontId="9" fillId="2" borderId="38" xfId="0" applyNumberFormat="1" applyFont="1" applyFill="1" applyBorder="1" applyAlignment="1">
      <alignment horizontal="right" wrapText="1"/>
    </xf>
    <xf numFmtId="41" fontId="2" fillId="2" borderId="35" xfId="0" applyNumberFormat="1" applyFont="1" applyFill="1" applyBorder="1" applyAlignment="1">
      <alignment horizontal="right" vertical="center" wrapText="1"/>
    </xf>
    <xf numFmtId="0" fontId="2" fillId="0" borderId="5" xfId="0" applyFont="1" applyBorder="1" applyAlignment="1">
      <alignment horizontal="right" vertical="top" wrapText="1"/>
    </xf>
    <xf numFmtId="41" fontId="2" fillId="0" borderId="19" xfId="0" applyNumberFormat="1" applyFont="1" applyBorder="1" applyAlignment="1">
      <alignment horizontal="right" vertical="center" wrapText="1"/>
    </xf>
    <xf numFmtId="0" fontId="0" fillId="0" borderId="0" xfId="0" applyBorder="1"/>
    <xf numFmtId="0" fontId="4" fillId="0" borderId="0" xfId="0" applyFont="1" applyAlignment="1" applyProtection="1">
      <alignment horizontal="left" vertical="top"/>
      <protection locked="0"/>
    </xf>
    <xf numFmtId="0" fontId="14" fillId="0" borderId="4" xfId="0" applyFont="1" applyBorder="1" applyAlignment="1">
      <alignment vertical="center" wrapText="1"/>
    </xf>
    <xf numFmtId="0" fontId="14" fillId="0" borderId="5" xfId="0" applyFont="1" applyBorder="1" applyAlignment="1">
      <alignment vertical="center" wrapText="1"/>
    </xf>
    <xf numFmtId="0" fontId="14" fillId="0" borderId="45" xfId="0" applyFont="1" applyBorder="1" applyAlignment="1">
      <alignment vertical="center" wrapText="1"/>
    </xf>
    <xf numFmtId="2" fontId="4" fillId="0" borderId="48" xfId="0" applyNumberFormat="1" applyFont="1" applyBorder="1" applyAlignment="1">
      <alignment horizontal="left"/>
    </xf>
    <xf numFmtId="2" fontId="4" fillId="0" borderId="49" xfId="0" applyNumberFormat="1" applyFont="1" applyBorder="1" applyAlignment="1">
      <alignment horizontal="center"/>
    </xf>
    <xf numFmtId="2" fontId="4" fillId="0" borderId="49" xfId="0" applyNumberFormat="1" applyFont="1" applyBorder="1" applyAlignment="1">
      <alignment horizontal="right"/>
    </xf>
    <xf numFmtId="41" fontId="4" fillId="0" borderId="52" xfId="0" applyNumberFormat="1" applyFont="1" applyBorder="1" applyAlignment="1">
      <alignment horizontal="right"/>
    </xf>
    <xf numFmtId="0" fontId="4" fillId="0" borderId="42" xfId="0" applyFont="1" applyBorder="1" applyAlignment="1">
      <alignment horizontal="center" vertical="center"/>
    </xf>
    <xf numFmtId="0" fontId="4" fillId="0" borderId="66" xfId="0" applyFont="1" applyBorder="1" applyAlignment="1">
      <alignment horizontal="center" vertical="center"/>
    </xf>
    <xf numFmtId="0" fontId="4" fillId="0" borderId="12" xfId="0" applyFont="1" applyBorder="1" applyAlignment="1">
      <alignment vertical="center"/>
    </xf>
    <xf numFmtId="0" fontId="4" fillId="0" borderId="59" xfId="0" applyFont="1" applyBorder="1" applyAlignment="1">
      <alignment vertical="center"/>
    </xf>
    <xf numFmtId="41" fontId="2" fillId="0" borderId="40" xfId="0" applyNumberFormat="1" applyFont="1" applyBorder="1"/>
    <xf numFmtId="2" fontId="4" fillId="0" borderId="65" xfId="0" applyNumberFormat="1" applyFont="1" applyBorder="1" applyAlignment="1">
      <alignment horizontal="left"/>
    </xf>
    <xf numFmtId="2" fontId="4" fillId="0" borderId="63" xfId="0" applyNumberFormat="1" applyFont="1" applyBorder="1" applyAlignment="1">
      <alignment horizontal="center"/>
    </xf>
    <xf numFmtId="2" fontId="4" fillId="0" borderId="63" xfId="0" applyNumberFormat="1" applyFont="1" applyBorder="1" applyAlignment="1">
      <alignment horizontal="right"/>
    </xf>
    <xf numFmtId="41" fontId="4" fillId="0" borderId="50" xfId="0" applyNumberFormat="1" applyFont="1" applyBorder="1" applyAlignment="1">
      <alignment horizontal="right"/>
    </xf>
    <xf numFmtId="41" fontId="4" fillId="0" borderId="39" xfId="0" applyNumberFormat="1" applyFont="1" applyBorder="1"/>
    <xf numFmtId="0" fontId="2" fillId="0" borderId="21" xfId="0" applyFont="1" applyBorder="1" applyAlignment="1">
      <alignment horizontal="center" vertical="center"/>
    </xf>
    <xf numFmtId="0" fontId="4" fillId="0" borderId="54" xfId="0" applyFont="1" applyBorder="1" applyAlignment="1">
      <alignment horizontal="center" vertical="center"/>
    </xf>
    <xf numFmtId="41" fontId="28" fillId="2" borderId="10" xfId="0" applyNumberFormat="1" applyFont="1" applyFill="1" applyBorder="1" applyAlignment="1">
      <alignment horizontal="right" wrapText="1"/>
    </xf>
    <xf numFmtId="41" fontId="28" fillId="2" borderId="11" xfId="0" applyNumberFormat="1" applyFont="1" applyFill="1" applyBorder="1" applyAlignment="1">
      <alignment horizontal="right" wrapText="1"/>
    </xf>
    <xf numFmtId="0" fontId="11" fillId="0" borderId="9" xfId="0" applyFont="1" applyBorder="1" applyAlignment="1">
      <alignment horizontal="center" vertical="center" wrapText="1"/>
    </xf>
    <xf numFmtId="0" fontId="2" fillId="2" borderId="65" xfId="0" applyFont="1" applyFill="1" applyBorder="1" applyAlignment="1">
      <alignment horizontal="center" vertical="center" wrapText="1"/>
    </xf>
    <xf numFmtId="0" fontId="2" fillId="2" borderId="65" xfId="0" applyFont="1" applyFill="1" applyBorder="1" applyAlignment="1">
      <alignment vertical="center" wrapText="1"/>
    </xf>
    <xf numFmtId="0" fontId="4" fillId="2" borderId="65" xfId="0" applyFont="1" applyFill="1" applyBorder="1" applyAlignment="1">
      <alignment vertical="center" wrapText="1"/>
    </xf>
    <xf numFmtId="41" fontId="0" fillId="2" borderId="65" xfId="0" applyNumberFormat="1" applyFill="1" applyBorder="1" applyAlignment="1">
      <alignment wrapText="1"/>
    </xf>
    <xf numFmtId="0" fontId="0" fillId="2" borderId="34" xfId="0" applyFill="1" applyBorder="1" applyAlignment="1">
      <alignment wrapText="1"/>
    </xf>
    <xf numFmtId="0" fontId="2" fillId="2" borderId="10" xfId="0" applyFont="1" applyFill="1" applyBorder="1" applyAlignment="1">
      <alignment horizontal="center" vertical="center" wrapText="1"/>
    </xf>
    <xf numFmtId="1" fontId="2" fillId="2" borderId="10" xfId="0" applyNumberFormat="1" applyFont="1" applyFill="1" applyBorder="1" applyAlignment="1">
      <alignment horizontal="center" vertical="center" wrapText="1"/>
    </xf>
    <xf numFmtId="0" fontId="29" fillId="0" borderId="0" xfId="0" applyFont="1" applyFill="1"/>
    <xf numFmtId="0" fontId="19" fillId="0" borderId="0" xfId="0" applyFont="1" applyFill="1"/>
    <xf numFmtId="0" fontId="19" fillId="0" borderId="0" xfId="0" applyFont="1"/>
    <xf numFmtId="49" fontId="11" fillId="0" borderId="13" xfId="0" applyNumberFormat="1" applyFont="1" applyBorder="1" applyAlignment="1">
      <alignment horizontal="center" vertical="center" wrapText="1"/>
    </xf>
    <xf numFmtId="0" fontId="4" fillId="2" borderId="9" xfId="0" applyFont="1" applyFill="1" applyBorder="1" applyAlignment="1">
      <alignment horizontal="center" vertical="center"/>
    </xf>
    <xf numFmtId="0" fontId="4" fillId="2" borderId="10" xfId="1" applyNumberFormat="1" applyFont="1" applyFill="1" applyBorder="1" applyAlignment="1" applyProtection="1">
      <alignment horizontal="right"/>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2" fontId="2" fillId="2" borderId="4" xfId="0" applyNumberFormat="1" applyFont="1" applyFill="1" applyBorder="1" applyAlignment="1">
      <alignment horizontal="right" wrapText="1"/>
    </xf>
    <xf numFmtId="2" fontId="2" fillId="2" borderId="5" xfId="0" applyNumberFormat="1" applyFont="1" applyFill="1" applyBorder="1" applyAlignment="1">
      <alignment horizontal="right" wrapText="1"/>
    </xf>
    <xf numFmtId="2" fontId="2" fillId="2" borderId="54" xfId="0" applyNumberFormat="1" applyFont="1" applyFill="1" applyBorder="1" applyAlignment="1">
      <alignment horizontal="right"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41" fontId="2" fillId="2" borderId="3" xfId="0" applyNumberFormat="1" applyFont="1" applyFill="1" applyBorder="1" applyAlignment="1">
      <alignment horizontal="left" vertical="top"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41" fontId="2" fillId="2" borderId="6" xfId="0" applyNumberFormat="1" applyFont="1" applyFill="1" applyBorder="1" applyAlignment="1">
      <alignment horizontal="center" vertical="center"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0"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4" fillId="0" borderId="48" xfId="0" applyFont="1" applyBorder="1" applyAlignment="1">
      <alignment horizontal="left" vertical="top" wrapText="1"/>
    </xf>
    <xf numFmtId="0" fontId="4" fillId="0" borderId="49" xfId="0" applyFont="1" applyBorder="1" applyAlignment="1">
      <alignment vertical="top"/>
    </xf>
    <xf numFmtId="0" fontId="4" fillId="0" borderId="55" xfId="0" applyFont="1" applyBorder="1" applyAlignment="1">
      <alignment vertical="top"/>
    </xf>
    <xf numFmtId="0" fontId="4" fillId="0" borderId="49" xfId="0" applyFont="1" applyBorder="1" applyAlignment="1">
      <alignment horizontal="left" vertical="top" wrapText="1"/>
    </xf>
    <xf numFmtId="0" fontId="4" fillId="0" borderId="55" xfId="0" applyFont="1" applyBorder="1" applyAlignment="1">
      <alignment horizontal="left" vertical="top" wrapTex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4" fillId="0" borderId="55" xfId="0" applyFont="1" applyBorder="1" applyAlignment="1">
      <alignment horizontal="left" vertical="center"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2" fillId="2" borderId="4" xfId="0" applyFont="1" applyFill="1" applyBorder="1" applyAlignment="1">
      <alignment horizontal="right" wrapText="1"/>
    </xf>
    <xf numFmtId="0" fontId="2" fillId="2" borderId="5" xfId="0" applyFont="1" applyFill="1" applyBorder="1" applyAlignment="1">
      <alignment horizontal="right" wrapText="1"/>
    </xf>
    <xf numFmtId="0" fontId="2" fillId="2" borderId="6" xfId="0" applyFont="1" applyFill="1" applyBorder="1" applyAlignment="1">
      <alignment horizontal="right"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2" fillId="2" borderId="54" xfId="0" applyFont="1" applyFill="1" applyBorder="1" applyAlignment="1">
      <alignment horizontal="right" vertical="center" wrapText="1"/>
    </xf>
    <xf numFmtId="2" fontId="2" fillId="2" borderId="28" xfId="0" applyNumberFormat="1" applyFont="1" applyFill="1" applyBorder="1" applyAlignment="1">
      <alignment horizontal="left" vertical="top" wrapText="1"/>
    </xf>
    <xf numFmtId="2" fontId="2" fillId="2" borderId="30" xfId="0" applyNumberFormat="1" applyFont="1" applyFill="1" applyBorder="1" applyAlignment="1">
      <alignment horizontal="left" vertical="top" wrapText="1"/>
    </xf>
    <xf numFmtId="2" fontId="2" fillId="2" borderId="26" xfId="0" applyNumberFormat="1" applyFont="1" applyFill="1" applyBorder="1" applyAlignment="1">
      <alignment horizontal="left" vertical="top" wrapText="1"/>
    </xf>
    <xf numFmtId="0" fontId="2" fillId="2" borderId="6"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0" fontId="14" fillId="0" borderId="39" xfId="0" applyFont="1" applyBorder="1" applyAlignment="1">
      <alignment horizontal="left" vertical="center" wrapText="1"/>
    </xf>
    <xf numFmtId="2" fontId="2"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6" xfId="0" applyNumberFormat="1" applyFont="1" applyFill="1" applyBorder="1" applyAlignment="1">
      <alignment horizontal="left" vertical="top" wrapText="1"/>
    </xf>
    <xf numFmtId="0" fontId="2" fillId="2" borderId="1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40" xfId="0" applyFont="1" applyBorder="1" applyAlignment="1">
      <alignment horizontal="left" vertical="center" wrapText="1"/>
    </xf>
    <xf numFmtId="2" fontId="2" fillId="0" borderId="53" xfId="0" applyNumberFormat="1" applyFont="1" applyBorder="1" applyAlignment="1">
      <alignment horizontal="left"/>
    </xf>
    <xf numFmtId="2" fontId="2" fillId="0" borderId="5" xfId="0" applyNumberFormat="1" applyFont="1" applyBorder="1" applyAlignment="1">
      <alignment horizontal="left"/>
    </xf>
    <xf numFmtId="2" fontId="2" fillId="0" borderId="6" xfId="0" applyNumberFormat="1" applyFont="1" applyBorder="1" applyAlignment="1">
      <alignment horizontal="left"/>
    </xf>
    <xf numFmtId="0" fontId="2" fillId="0" borderId="18" xfId="0" applyFont="1" applyBorder="1" applyAlignment="1">
      <alignment horizontal="right" wrapText="1"/>
    </xf>
    <xf numFmtId="0" fontId="2" fillId="0" borderId="19" xfId="0" applyFont="1" applyBorder="1" applyAlignment="1">
      <alignment horizontal="right" wrapText="1"/>
    </xf>
    <xf numFmtId="0" fontId="2" fillId="0" borderId="40" xfId="0" applyFont="1" applyBorder="1" applyAlignment="1">
      <alignment horizontal="right" wrapText="1"/>
    </xf>
    <xf numFmtId="0" fontId="2" fillId="0" borderId="57" xfId="0" applyFont="1" applyBorder="1" applyAlignment="1">
      <alignment horizontal="left" vertical="top"/>
    </xf>
    <xf numFmtId="0" fontId="2" fillId="0" borderId="0" xfId="0" applyFont="1" applyAlignment="1">
      <alignment horizontal="left" vertical="top"/>
    </xf>
    <xf numFmtId="0" fontId="2" fillId="0" borderId="27" xfId="0" applyFont="1" applyBorder="1" applyAlignment="1">
      <alignment horizontal="left" vertical="top"/>
    </xf>
    <xf numFmtId="0" fontId="2" fillId="0" borderId="18" xfId="0" applyFont="1" applyBorder="1" applyAlignment="1">
      <alignment horizontal="right" vertical="top" wrapText="1"/>
    </xf>
    <xf numFmtId="0" fontId="2" fillId="0" borderId="19" xfId="0" applyFont="1" applyBorder="1" applyAlignment="1">
      <alignment horizontal="right" vertical="top" wrapText="1"/>
    </xf>
    <xf numFmtId="0" fontId="2" fillId="0" borderId="40" xfId="0" applyFont="1" applyBorder="1" applyAlignment="1">
      <alignment horizontal="right" vertical="top" wrapText="1"/>
    </xf>
    <xf numFmtId="0" fontId="2" fillId="0" borderId="46"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2" fontId="2" fillId="0" borderId="54" xfId="0" applyNumberFormat="1" applyFont="1" applyBorder="1" applyAlignment="1">
      <alignment horizontal="left"/>
    </xf>
    <xf numFmtId="2" fontId="4" fillId="0" borderId="60" xfId="0" applyNumberFormat="1" applyFont="1" applyBorder="1" applyAlignment="1">
      <alignment horizontal="left"/>
    </xf>
    <xf numFmtId="2" fontId="4" fillId="0" borderId="61" xfId="0" applyNumberFormat="1" applyFont="1" applyBorder="1" applyAlignment="1">
      <alignment horizontal="left"/>
    </xf>
    <xf numFmtId="2" fontId="4" fillId="0" borderId="59" xfId="0" applyNumberFormat="1" applyFont="1" applyBorder="1" applyAlignment="1">
      <alignment horizontal="left"/>
    </xf>
    <xf numFmtId="2" fontId="4" fillId="0" borderId="48" xfId="0" applyNumberFormat="1" applyFont="1" applyBorder="1" applyAlignment="1">
      <alignment horizontal="left"/>
    </xf>
    <xf numFmtId="2" fontId="4" fillId="0" borderId="49" xfId="0" applyNumberFormat="1" applyFont="1" applyBorder="1" applyAlignment="1">
      <alignment horizontal="left"/>
    </xf>
    <xf numFmtId="2" fontId="4" fillId="0" borderId="52" xfId="0" applyNumberFormat="1" applyFont="1" applyBorder="1" applyAlignment="1">
      <alignment horizontal="left"/>
    </xf>
    <xf numFmtId="0" fontId="9" fillId="0" borderId="4" xfId="0" applyFont="1" applyBorder="1" applyAlignment="1">
      <alignment horizontal="right" wrapText="1"/>
    </xf>
    <xf numFmtId="0" fontId="9" fillId="0" borderId="5" xfId="0" applyFont="1" applyBorder="1" applyAlignment="1">
      <alignment horizontal="right" wrapText="1"/>
    </xf>
    <xf numFmtId="0" fontId="9" fillId="0" borderId="6" xfId="0" applyFont="1" applyBorder="1" applyAlignment="1">
      <alignment horizontal="right" wrapText="1"/>
    </xf>
    <xf numFmtId="0" fontId="24" fillId="0" borderId="46" xfId="0" applyFont="1" applyBorder="1" applyAlignment="1">
      <alignment horizontal="left" vertical="top" wrapText="1"/>
    </xf>
    <xf numFmtId="0" fontId="24" fillId="0" borderId="2" xfId="0" applyFont="1" applyBorder="1" applyAlignment="1">
      <alignment horizontal="left" vertical="top" wrapText="1"/>
    </xf>
    <xf numFmtId="0" fontId="24" fillId="0" borderId="3" xfId="0" applyFont="1" applyBorder="1" applyAlignment="1">
      <alignment horizontal="left" vertical="top" wrapText="1"/>
    </xf>
    <xf numFmtId="0" fontId="2" fillId="0" borderId="46" xfId="0" applyFont="1" applyBorder="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4" xfId="0" applyFont="1" applyBorder="1" applyAlignment="1">
      <alignment horizontal="righ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9" xfId="0" applyFont="1" applyBorder="1" applyAlignment="1">
      <alignment horizontal="left" wrapText="1"/>
    </xf>
    <xf numFmtId="0" fontId="5" fillId="0" borderId="10" xfId="0" applyFont="1" applyBorder="1" applyAlignment="1">
      <alignment horizontal="left"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9" xfId="0" applyFont="1" applyBorder="1" applyAlignment="1">
      <alignment horizontal="center" vertical="center" wrapText="1"/>
    </xf>
    <xf numFmtId="2" fontId="2" fillId="0" borderId="29" xfId="0" applyNumberFormat="1" applyFont="1" applyBorder="1" applyAlignment="1">
      <alignment horizontal="center" vertical="center"/>
    </xf>
    <xf numFmtId="2" fontId="2" fillId="0" borderId="38" xfId="0" applyNumberFormat="1" applyFont="1" applyBorder="1" applyAlignment="1">
      <alignment horizontal="center" vertical="center"/>
    </xf>
    <xf numFmtId="2" fontId="2" fillId="0" borderId="35" xfId="0" applyNumberFormat="1" applyFont="1" applyBorder="1" applyAlignment="1">
      <alignment horizontal="center" vertical="center"/>
    </xf>
    <xf numFmtId="2" fontId="17" fillId="0" borderId="21" xfId="0" applyNumberFormat="1" applyFont="1" applyBorder="1" applyAlignment="1">
      <alignment horizontal="center" vertical="center"/>
    </xf>
    <xf numFmtId="2" fontId="17" fillId="0" borderId="22" xfId="0" applyNumberFormat="1" applyFont="1" applyBorder="1" applyAlignment="1">
      <alignment horizontal="center" vertical="center"/>
    </xf>
    <xf numFmtId="0" fontId="5" fillId="0" borderId="25" xfId="0" applyFont="1" applyBorder="1" applyAlignment="1">
      <alignment horizontal="left" vertical="top" wrapText="1"/>
    </xf>
    <xf numFmtId="0" fontId="5" fillId="0" borderId="23" xfId="0" applyFont="1" applyBorder="1" applyAlignment="1">
      <alignment horizontal="left" vertical="top" wrapText="1"/>
    </xf>
    <xf numFmtId="0" fontId="5" fillId="3" borderId="9" xfId="0" applyFont="1" applyFill="1" applyBorder="1" applyAlignment="1">
      <alignment horizontal="left" vertical="center"/>
    </xf>
    <xf numFmtId="0" fontId="9" fillId="3" borderId="10" xfId="0" applyFont="1" applyFill="1" applyBorder="1" applyAlignment="1">
      <alignment horizontal="left" vertical="center"/>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11" fillId="0" borderId="9" xfId="0" applyFont="1" applyFill="1" applyBorder="1" applyAlignment="1">
      <alignment horizontal="center" vertical="center" wrapText="1"/>
    </xf>
    <xf numFmtId="2" fontId="2" fillId="2" borderId="28" xfId="0" applyNumberFormat="1" applyFont="1" applyFill="1" applyBorder="1" applyAlignment="1">
      <alignment horizontal="left" vertical="center" wrapText="1"/>
    </xf>
    <xf numFmtId="2" fontId="2" fillId="2" borderId="30" xfId="0" applyNumberFormat="1" applyFont="1" applyFill="1" applyBorder="1" applyAlignment="1">
      <alignment horizontal="left" vertical="center" wrapText="1"/>
    </xf>
    <xf numFmtId="2" fontId="2" fillId="2" borderId="26" xfId="0" applyNumberFormat="1" applyFont="1" applyFill="1" applyBorder="1" applyAlignment="1">
      <alignment horizontal="left" vertical="center" wrapText="1"/>
    </xf>
    <xf numFmtId="4" fontId="4" fillId="0" borderId="10" xfId="0" applyNumberFormat="1" applyFont="1" applyFill="1" applyBorder="1" applyAlignment="1">
      <alignment horizontal="right"/>
    </xf>
    <xf numFmtId="41" fontId="4" fillId="0" borderId="10" xfId="0" applyNumberFormat="1" applyFont="1" applyFill="1" applyBorder="1" applyAlignment="1">
      <alignment horizontal="right"/>
    </xf>
    <xf numFmtId="41" fontId="4" fillId="0" borderId="11" xfId="0" applyNumberFormat="1" applyFont="1" applyFill="1" applyBorder="1"/>
  </cellXfs>
  <cellStyles count="2">
    <cellStyle name="Normal" xfId="0" builtinId="0"/>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ktop-q9udu0c\lrcp\Users\MTV8\AppData\Local\Microsoft\Windows\INetCache\Content.Outlook\FGQH7YC4\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80"/>
  <sheetViews>
    <sheetView view="pageBreakPreview" zoomScaleNormal="100" zoomScaleSheetLayoutView="100" zoomScalePageLayoutView="55" workbookViewId="0">
      <selection activeCell="D182" sqref="D182"/>
    </sheetView>
  </sheetViews>
  <sheetFormatPr defaultRowHeight="18" x14ac:dyDescent="0.35"/>
  <cols>
    <col min="1" max="1" width="3.42578125" style="1" customWidth="1"/>
    <col min="2" max="2" width="8.85546875" style="70" customWidth="1"/>
    <col min="3" max="3" width="8.5703125" style="70" customWidth="1"/>
    <col min="4" max="4" width="64.140625" style="71" customWidth="1"/>
    <col min="5" max="5" width="10" style="70" customWidth="1"/>
    <col min="6" max="6" width="18.140625" style="17" customWidth="1"/>
    <col min="7" max="7" width="15.42578125" style="343" customWidth="1"/>
    <col min="8" max="8" width="21.5703125" style="72" customWidth="1"/>
    <col min="9" max="37" width="8.85546875" style="2"/>
    <col min="250" max="250" width="3.42578125" customWidth="1"/>
    <col min="251" max="251" width="7" customWidth="1"/>
    <col min="252" max="252" width="9.85546875" customWidth="1"/>
    <col min="253" max="253" width="64.140625" customWidth="1"/>
    <col min="254" max="254" width="11.42578125" customWidth="1"/>
    <col min="255" max="255" width="12.85546875" customWidth="1"/>
    <col min="256" max="256" width="15.42578125" customWidth="1"/>
    <col min="257" max="257" width="19.42578125" customWidth="1"/>
    <col min="258" max="258" width="13.85546875" customWidth="1"/>
    <col min="506" max="506" width="3.42578125" customWidth="1"/>
    <col min="507" max="507" width="7" customWidth="1"/>
    <col min="508" max="508" width="9.85546875" customWidth="1"/>
    <col min="509" max="509" width="64.140625" customWidth="1"/>
    <col min="510" max="510" width="11.42578125" customWidth="1"/>
    <col min="511" max="511" width="12.85546875" customWidth="1"/>
    <col min="512" max="512" width="15.42578125" customWidth="1"/>
    <col min="513" max="513" width="19.42578125" customWidth="1"/>
    <col min="514" max="514" width="13.85546875" customWidth="1"/>
    <col min="762" max="762" width="3.42578125" customWidth="1"/>
    <col min="763" max="763" width="7" customWidth="1"/>
    <col min="764" max="764" width="9.85546875" customWidth="1"/>
    <col min="765" max="765" width="64.140625" customWidth="1"/>
    <col min="766" max="766" width="11.42578125" customWidth="1"/>
    <col min="767" max="767" width="12.85546875" customWidth="1"/>
    <col min="768" max="768" width="15.42578125" customWidth="1"/>
    <col min="769" max="769" width="19.42578125" customWidth="1"/>
    <col min="770" max="770" width="13.85546875" customWidth="1"/>
    <col min="1018" max="1018" width="3.42578125" customWidth="1"/>
    <col min="1019" max="1019" width="7" customWidth="1"/>
    <col min="1020" max="1020" width="9.85546875" customWidth="1"/>
    <col min="1021" max="1021" width="64.140625" customWidth="1"/>
    <col min="1022" max="1022" width="11.42578125" customWidth="1"/>
    <col min="1023" max="1023" width="12.85546875" customWidth="1"/>
    <col min="1024" max="1024" width="15.42578125" customWidth="1"/>
    <col min="1025" max="1025" width="19.42578125" customWidth="1"/>
    <col min="1026" max="1026" width="13.85546875" customWidth="1"/>
    <col min="1274" max="1274" width="3.42578125" customWidth="1"/>
    <col min="1275" max="1275" width="7" customWidth="1"/>
    <col min="1276" max="1276" width="9.85546875" customWidth="1"/>
    <col min="1277" max="1277" width="64.140625" customWidth="1"/>
    <col min="1278" max="1278" width="11.42578125" customWidth="1"/>
    <col min="1279" max="1279" width="12.85546875" customWidth="1"/>
    <col min="1280" max="1280" width="15.42578125" customWidth="1"/>
    <col min="1281" max="1281" width="19.42578125" customWidth="1"/>
    <col min="1282" max="1282" width="13.85546875" customWidth="1"/>
    <col min="1530" max="1530" width="3.42578125" customWidth="1"/>
    <col min="1531" max="1531" width="7" customWidth="1"/>
    <col min="1532" max="1532" width="9.85546875" customWidth="1"/>
    <col min="1533" max="1533" width="64.140625" customWidth="1"/>
    <col min="1534" max="1534" width="11.42578125" customWidth="1"/>
    <col min="1535" max="1535" width="12.85546875" customWidth="1"/>
    <col min="1536" max="1536" width="15.42578125" customWidth="1"/>
    <col min="1537" max="1537" width="19.42578125" customWidth="1"/>
    <col min="1538" max="1538" width="13.85546875" customWidth="1"/>
    <col min="1786" max="1786" width="3.42578125" customWidth="1"/>
    <col min="1787" max="1787" width="7" customWidth="1"/>
    <col min="1788" max="1788" width="9.85546875" customWidth="1"/>
    <col min="1789" max="1789" width="64.140625" customWidth="1"/>
    <col min="1790" max="1790" width="11.42578125" customWidth="1"/>
    <col min="1791" max="1791" width="12.85546875" customWidth="1"/>
    <col min="1792" max="1792" width="15.42578125" customWidth="1"/>
    <col min="1793" max="1793" width="19.42578125" customWidth="1"/>
    <col min="1794" max="1794" width="13.85546875" customWidth="1"/>
    <col min="2042" max="2042" width="3.42578125" customWidth="1"/>
    <col min="2043" max="2043" width="7" customWidth="1"/>
    <col min="2044" max="2044" width="9.85546875" customWidth="1"/>
    <col min="2045" max="2045" width="64.140625" customWidth="1"/>
    <col min="2046" max="2046" width="11.42578125" customWidth="1"/>
    <col min="2047" max="2047" width="12.85546875" customWidth="1"/>
    <col min="2048" max="2048" width="15.42578125" customWidth="1"/>
    <col min="2049" max="2049" width="19.42578125" customWidth="1"/>
    <col min="2050" max="2050" width="13.85546875" customWidth="1"/>
    <col min="2298" max="2298" width="3.42578125" customWidth="1"/>
    <col min="2299" max="2299" width="7" customWidth="1"/>
    <col min="2300" max="2300" width="9.85546875" customWidth="1"/>
    <col min="2301" max="2301" width="64.140625" customWidth="1"/>
    <col min="2302" max="2302" width="11.42578125" customWidth="1"/>
    <col min="2303" max="2303" width="12.85546875" customWidth="1"/>
    <col min="2304" max="2304" width="15.42578125" customWidth="1"/>
    <col min="2305" max="2305" width="19.42578125" customWidth="1"/>
    <col min="2306" max="2306" width="13.85546875" customWidth="1"/>
    <col min="2554" max="2554" width="3.42578125" customWidth="1"/>
    <col min="2555" max="2555" width="7" customWidth="1"/>
    <col min="2556" max="2556" width="9.85546875" customWidth="1"/>
    <col min="2557" max="2557" width="64.140625" customWidth="1"/>
    <col min="2558" max="2558" width="11.42578125" customWidth="1"/>
    <col min="2559" max="2559" width="12.85546875" customWidth="1"/>
    <col min="2560" max="2560" width="15.42578125" customWidth="1"/>
    <col min="2561" max="2561" width="19.42578125" customWidth="1"/>
    <col min="2562" max="2562" width="13.85546875" customWidth="1"/>
    <col min="2810" max="2810" width="3.42578125" customWidth="1"/>
    <col min="2811" max="2811" width="7" customWidth="1"/>
    <col min="2812" max="2812" width="9.85546875" customWidth="1"/>
    <col min="2813" max="2813" width="64.140625" customWidth="1"/>
    <col min="2814" max="2814" width="11.42578125" customWidth="1"/>
    <col min="2815" max="2815" width="12.85546875" customWidth="1"/>
    <col min="2816" max="2816" width="15.42578125" customWidth="1"/>
    <col min="2817" max="2817" width="19.42578125" customWidth="1"/>
    <col min="2818" max="2818" width="13.85546875" customWidth="1"/>
    <col min="3066" max="3066" width="3.42578125" customWidth="1"/>
    <col min="3067" max="3067" width="7" customWidth="1"/>
    <col min="3068" max="3068" width="9.85546875" customWidth="1"/>
    <col min="3069" max="3069" width="64.140625" customWidth="1"/>
    <col min="3070" max="3070" width="11.42578125" customWidth="1"/>
    <col min="3071" max="3071" width="12.85546875" customWidth="1"/>
    <col min="3072" max="3072" width="15.42578125" customWidth="1"/>
    <col min="3073" max="3073" width="19.42578125" customWidth="1"/>
    <col min="3074" max="3074" width="13.85546875" customWidth="1"/>
    <col min="3322" max="3322" width="3.42578125" customWidth="1"/>
    <col min="3323" max="3323" width="7" customWidth="1"/>
    <col min="3324" max="3324" width="9.85546875" customWidth="1"/>
    <col min="3325" max="3325" width="64.140625" customWidth="1"/>
    <col min="3326" max="3326" width="11.42578125" customWidth="1"/>
    <col min="3327" max="3327" width="12.85546875" customWidth="1"/>
    <col min="3328" max="3328" width="15.42578125" customWidth="1"/>
    <col min="3329" max="3329" width="19.42578125" customWidth="1"/>
    <col min="3330" max="3330" width="13.85546875" customWidth="1"/>
    <col min="3578" max="3578" width="3.42578125" customWidth="1"/>
    <col min="3579" max="3579" width="7" customWidth="1"/>
    <col min="3580" max="3580" width="9.85546875" customWidth="1"/>
    <col min="3581" max="3581" width="64.140625" customWidth="1"/>
    <col min="3582" max="3582" width="11.42578125" customWidth="1"/>
    <col min="3583" max="3583" width="12.85546875" customWidth="1"/>
    <col min="3584" max="3584" width="15.42578125" customWidth="1"/>
    <col min="3585" max="3585" width="19.42578125" customWidth="1"/>
    <col min="3586" max="3586" width="13.85546875" customWidth="1"/>
    <col min="3834" max="3834" width="3.42578125" customWidth="1"/>
    <col min="3835" max="3835" width="7" customWidth="1"/>
    <col min="3836" max="3836" width="9.85546875" customWidth="1"/>
    <col min="3837" max="3837" width="64.140625" customWidth="1"/>
    <col min="3838" max="3838" width="11.42578125" customWidth="1"/>
    <col min="3839" max="3839" width="12.85546875" customWidth="1"/>
    <col min="3840" max="3840" width="15.42578125" customWidth="1"/>
    <col min="3841" max="3841" width="19.42578125" customWidth="1"/>
    <col min="3842" max="3842" width="13.85546875" customWidth="1"/>
    <col min="4090" max="4090" width="3.42578125" customWidth="1"/>
    <col min="4091" max="4091" width="7" customWidth="1"/>
    <col min="4092" max="4092" width="9.85546875" customWidth="1"/>
    <col min="4093" max="4093" width="64.140625" customWidth="1"/>
    <col min="4094" max="4094" width="11.42578125" customWidth="1"/>
    <col min="4095" max="4095" width="12.85546875" customWidth="1"/>
    <col min="4096" max="4096" width="15.42578125" customWidth="1"/>
    <col min="4097" max="4097" width="19.42578125" customWidth="1"/>
    <col min="4098" max="4098" width="13.85546875" customWidth="1"/>
    <col min="4346" max="4346" width="3.42578125" customWidth="1"/>
    <col min="4347" max="4347" width="7" customWidth="1"/>
    <col min="4348" max="4348" width="9.85546875" customWidth="1"/>
    <col min="4349" max="4349" width="64.140625" customWidth="1"/>
    <col min="4350" max="4350" width="11.42578125" customWidth="1"/>
    <col min="4351" max="4351" width="12.85546875" customWidth="1"/>
    <col min="4352" max="4352" width="15.42578125" customWidth="1"/>
    <col min="4353" max="4353" width="19.42578125" customWidth="1"/>
    <col min="4354" max="4354" width="13.85546875" customWidth="1"/>
    <col min="4602" max="4602" width="3.42578125" customWidth="1"/>
    <col min="4603" max="4603" width="7" customWidth="1"/>
    <col min="4604" max="4604" width="9.85546875" customWidth="1"/>
    <col min="4605" max="4605" width="64.140625" customWidth="1"/>
    <col min="4606" max="4606" width="11.42578125" customWidth="1"/>
    <col min="4607" max="4607" width="12.85546875" customWidth="1"/>
    <col min="4608" max="4608" width="15.42578125" customWidth="1"/>
    <col min="4609" max="4609" width="19.42578125" customWidth="1"/>
    <col min="4610" max="4610" width="13.85546875" customWidth="1"/>
    <col min="4858" max="4858" width="3.42578125" customWidth="1"/>
    <col min="4859" max="4859" width="7" customWidth="1"/>
    <col min="4860" max="4860" width="9.85546875" customWidth="1"/>
    <col min="4861" max="4861" width="64.140625" customWidth="1"/>
    <col min="4862" max="4862" width="11.42578125" customWidth="1"/>
    <col min="4863" max="4863" width="12.85546875" customWidth="1"/>
    <col min="4864" max="4864" width="15.42578125" customWidth="1"/>
    <col min="4865" max="4865" width="19.42578125" customWidth="1"/>
    <col min="4866" max="4866" width="13.85546875" customWidth="1"/>
    <col min="5114" max="5114" width="3.42578125" customWidth="1"/>
    <col min="5115" max="5115" width="7" customWidth="1"/>
    <col min="5116" max="5116" width="9.85546875" customWidth="1"/>
    <col min="5117" max="5117" width="64.140625" customWidth="1"/>
    <col min="5118" max="5118" width="11.42578125" customWidth="1"/>
    <col min="5119" max="5119" width="12.85546875" customWidth="1"/>
    <col min="5120" max="5120" width="15.42578125" customWidth="1"/>
    <col min="5121" max="5121" width="19.42578125" customWidth="1"/>
    <col min="5122" max="5122" width="13.85546875" customWidth="1"/>
    <col min="5370" max="5370" width="3.42578125" customWidth="1"/>
    <col min="5371" max="5371" width="7" customWidth="1"/>
    <col min="5372" max="5372" width="9.85546875" customWidth="1"/>
    <col min="5373" max="5373" width="64.140625" customWidth="1"/>
    <col min="5374" max="5374" width="11.42578125" customWidth="1"/>
    <col min="5375" max="5375" width="12.85546875" customWidth="1"/>
    <col min="5376" max="5376" width="15.42578125" customWidth="1"/>
    <col min="5377" max="5377" width="19.42578125" customWidth="1"/>
    <col min="5378" max="5378" width="13.85546875" customWidth="1"/>
    <col min="5626" max="5626" width="3.42578125" customWidth="1"/>
    <col min="5627" max="5627" width="7" customWidth="1"/>
    <col min="5628" max="5628" width="9.85546875" customWidth="1"/>
    <col min="5629" max="5629" width="64.140625" customWidth="1"/>
    <col min="5630" max="5630" width="11.42578125" customWidth="1"/>
    <col min="5631" max="5631" width="12.85546875" customWidth="1"/>
    <col min="5632" max="5632" width="15.42578125" customWidth="1"/>
    <col min="5633" max="5633" width="19.42578125" customWidth="1"/>
    <col min="5634" max="5634" width="13.85546875" customWidth="1"/>
    <col min="5882" max="5882" width="3.42578125" customWidth="1"/>
    <col min="5883" max="5883" width="7" customWidth="1"/>
    <col min="5884" max="5884" width="9.85546875" customWidth="1"/>
    <col min="5885" max="5885" width="64.140625" customWidth="1"/>
    <col min="5886" max="5886" width="11.42578125" customWidth="1"/>
    <col min="5887" max="5887" width="12.85546875" customWidth="1"/>
    <col min="5888" max="5888" width="15.42578125" customWidth="1"/>
    <col min="5889" max="5889" width="19.42578125" customWidth="1"/>
    <col min="5890" max="5890" width="13.85546875" customWidth="1"/>
    <col min="6138" max="6138" width="3.42578125" customWidth="1"/>
    <col min="6139" max="6139" width="7" customWidth="1"/>
    <col min="6140" max="6140" width="9.85546875" customWidth="1"/>
    <col min="6141" max="6141" width="64.140625" customWidth="1"/>
    <col min="6142" max="6142" width="11.42578125" customWidth="1"/>
    <col min="6143" max="6143" width="12.85546875" customWidth="1"/>
    <col min="6144" max="6144" width="15.42578125" customWidth="1"/>
    <col min="6145" max="6145" width="19.42578125" customWidth="1"/>
    <col min="6146" max="6146" width="13.85546875" customWidth="1"/>
    <col min="6394" max="6394" width="3.42578125" customWidth="1"/>
    <col min="6395" max="6395" width="7" customWidth="1"/>
    <col min="6396" max="6396" width="9.85546875" customWidth="1"/>
    <col min="6397" max="6397" width="64.140625" customWidth="1"/>
    <col min="6398" max="6398" width="11.42578125" customWidth="1"/>
    <col min="6399" max="6399" width="12.85546875" customWidth="1"/>
    <col min="6400" max="6400" width="15.42578125" customWidth="1"/>
    <col min="6401" max="6401" width="19.42578125" customWidth="1"/>
    <col min="6402" max="6402" width="13.85546875" customWidth="1"/>
    <col min="6650" max="6650" width="3.42578125" customWidth="1"/>
    <col min="6651" max="6651" width="7" customWidth="1"/>
    <col min="6652" max="6652" width="9.85546875" customWidth="1"/>
    <col min="6653" max="6653" width="64.140625" customWidth="1"/>
    <col min="6654" max="6654" width="11.42578125" customWidth="1"/>
    <col min="6655" max="6655" width="12.85546875" customWidth="1"/>
    <col min="6656" max="6656" width="15.42578125" customWidth="1"/>
    <col min="6657" max="6657" width="19.42578125" customWidth="1"/>
    <col min="6658" max="6658" width="13.85546875" customWidth="1"/>
    <col min="6906" max="6906" width="3.42578125" customWidth="1"/>
    <col min="6907" max="6907" width="7" customWidth="1"/>
    <col min="6908" max="6908" width="9.85546875" customWidth="1"/>
    <col min="6909" max="6909" width="64.140625" customWidth="1"/>
    <col min="6910" max="6910" width="11.42578125" customWidth="1"/>
    <col min="6911" max="6911" width="12.85546875" customWidth="1"/>
    <col min="6912" max="6912" width="15.42578125" customWidth="1"/>
    <col min="6913" max="6913" width="19.42578125" customWidth="1"/>
    <col min="6914" max="6914" width="13.85546875" customWidth="1"/>
    <col min="7162" max="7162" width="3.42578125" customWidth="1"/>
    <col min="7163" max="7163" width="7" customWidth="1"/>
    <col min="7164" max="7164" width="9.85546875" customWidth="1"/>
    <col min="7165" max="7165" width="64.140625" customWidth="1"/>
    <col min="7166" max="7166" width="11.42578125" customWidth="1"/>
    <col min="7167" max="7167" width="12.85546875" customWidth="1"/>
    <col min="7168" max="7168" width="15.42578125" customWidth="1"/>
    <col min="7169" max="7169" width="19.42578125" customWidth="1"/>
    <col min="7170" max="7170" width="13.85546875" customWidth="1"/>
    <col min="7418" max="7418" width="3.42578125" customWidth="1"/>
    <col min="7419" max="7419" width="7" customWidth="1"/>
    <col min="7420" max="7420" width="9.85546875" customWidth="1"/>
    <col min="7421" max="7421" width="64.140625" customWidth="1"/>
    <col min="7422" max="7422" width="11.42578125" customWidth="1"/>
    <col min="7423" max="7423" width="12.85546875" customWidth="1"/>
    <col min="7424" max="7424" width="15.42578125" customWidth="1"/>
    <col min="7425" max="7425" width="19.42578125" customWidth="1"/>
    <col min="7426" max="7426" width="13.85546875" customWidth="1"/>
    <col min="7674" max="7674" width="3.42578125" customWidth="1"/>
    <col min="7675" max="7675" width="7" customWidth="1"/>
    <col min="7676" max="7676" width="9.85546875" customWidth="1"/>
    <col min="7677" max="7677" width="64.140625" customWidth="1"/>
    <col min="7678" max="7678" width="11.42578125" customWidth="1"/>
    <col min="7679" max="7679" width="12.85546875" customWidth="1"/>
    <col min="7680" max="7680" width="15.42578125" customWidth="1"/>
    <col min="7681" max="7681" width="19.42578125" customWidth="1"/>
    <col min="7682" max="7682" width="13.85546875" customWidth="1"/>
    <col min="7930" max="7930" width="3.42578125" customWidth="1"/>
    <col min="7931" max="7931" width="7" customWidth="1"/>
    <col min="7932" max="7932" width="9.85546875" customWidth="1"/>
    <col min="7933" max="7933" width="64.140625" customWidth="1"/>
    <col min="7934" max="7934" width="11.42578125" customWidth="1"/>
    <col min="7935" max="7935" width="12.85546875" customWidth="1"/>
    <col min="7936" max="7936" width="15.42578125" customWidth="1"/>
    <col min="7937" max="7937" width="19.42578125" customWidth="1"/>
    <col min="7938" max="7938" width="13.85546875" customWidth="1"/>
    <col min="8186" max="8186" width="3.42578125" customWidth="1"/>
    <col min="8187" max="8187" width="7" customWidth="1"/>
    <col min="8188" max="8188" width="9.85546875" customWidth="1"/>
    <col min="8189" max="8189" width="64.140625" customWidth="1"/>
    <col min="8190" max="8190" width="11.42578125" customWidth="1"/>
    <col min="8191" max="8191" width="12.85546875" customWidth="1"/>
    <col min="8192" max="8192" width="15.42578125" customWidth="1"/>
    <col min="8193" max="8193" width="19.42578125" customWidth="1"/>
    <col min="8194" max="8194" width="13.85546875" customWidth="1"/>
    <col min="8442" max="8442" width="3.42578125" customWidth="1"/>
    <col min="8443" max="8443" width="7" customWidth="1"/>
    <col min="8444" max="8444" width="9.85546875" customWidth="1"/>
    <col min="8445" max="8445" width="64.140625" customWidth="1"/>
    <col min="8446" max="8446" width="11.42578125" customWidth="1"/>
    <col min="8447" max="8447" width="12.85546875" customWidth="1"/>
    <col min="8448" max="8448" width="15.42578125" customWidth="1"/>
    <col min="8449" max="8449" width="19.42578125" customWidth="1"/>
    <col min="8450" max="8450" width="13.85546875" customWidth="1"/>
    <col min="8698" max="8698" width="3.42578125" customWidth="1"/>
    <col min="8699" max="8699" width="7" customWidth="1"/>
    <col min="8700" max="8700" width="9.85546875" customWidth="1"/>
    <col min="8701" max="8701" width="64.140625" customWidth="1"/>
    <col min="8702" max="8702" width="11.42578125" customWidth="1"/>
    <col min="8703" max="8703" width="12.85546875" customWidth="1"/>
    <col min="8704" max="8704" width="15.42578125" customWidth="1"/>
    <col min="8705" max="8705" width="19.42578125" customWidth="1"/>
    <col min="8706" max="8706" width="13.85546875" customWidth="1"/>
    <col min="8954" max="8954" width="3.42578125" customWidth="1"/>
    <col min="8955" max="8955" width="7" customWidth="1"/>
    <col min="8956" max="8956" width="9.85546875" customWidth="1"/>
    <col min="8957" max="8957" width="64.140625" customWidth="1"/>
    <col min="8958" max="8958" width="11.42578125" customWidth="1"/>
    <col min="8959" max="8959" width="12.85546875" customWidth="1"/>
    <col min="8960" max="8960" width="15.42578125" customWidth="1"/>
    <col min="8961" max="8961" width="19.42578125" customWidth="1"/>
    <col min="8962" max="8962" width="13.85546875" customWidth="1"/>
    <col min="9210" max="9210" width="3.42578125" customWidth="1"/>
    <col min="9211" max="9211" width="7" customWidth="1"/>
    <col min="9212" max="9212" width="9.85546875" customWidth="1"/>
    <col min="9213" max="9213" width="64.140625" customWidth="1"/>
    <col min="9214" max="9214" width="11.42578125" customWidth="1"/>
    <col min="9215" max="9215" width="12.85546875" customWidth="1"/>
    <col min="9216" max="9216" width="15.42578125" customWidth="1"/>
    <col min="9217" max="9217" width="19.42578125" customWidth="1"/>
    <col min="9218" max="9218" width="13.85546875" customWidth="1"/>
    <col min="9466" max="9466" width="3.42578125" customWidth="1"/>
    <col min="9467" max="9467" width="7" customWidth="1"/>
    <col min="9468" max="9468" width="9.85546875" customWidth="1"/>
    <col min="9469" max="9469" width="64.140625" customWidth="1"/>
    <col min="9470" max="9470" width="11.42578125" customWidth="1"/>
    <col min="9471" max="9471" width="12.85546875" customWidth="1"/>
    <col min="9472" max="9472" width="15.42578125" customWidth="1"/>
    <col min="9473" max="9473" width="19.42578125" customWidth="1"/>
    <col min="9474" max="9474" width="13.85546875" customWidth="1"/>
    <col min="9722" max="9722" width="3.42578125" customWidth="1"/>
    <col min="9723" max="9723" width="7" customWidth="1"/>
    <col min="9724" max="9724" width="9.85546875" customWidth="1"/>
    <col min="9725" max="9725" width="64.140625" customWidth="1"/>
    <col min="9726" max="9726" width="11.42578125" customWidth="1"/>
    <col min="9727" max="9727" width="12.85546875" customWidth="1"/>
    <col min="9728" max="9728" width="15.42578125" customWidth="1"/>
    <col min="9729" max="9729" width="19.42578125" customWidth="1"/>
    <col min="9730" max="9730" width="13.85546875" customWidth="1"/>
    <col min="9978" max="9978" width="3.42578125" customWidth="1"/>
    <col min="9979" max="9979" width="7" customWidth="1"/>
    <col min="9980" max="9980" width="9.85546875" customWidth="1"/>
    <col min="9981" max="9981" width="64.140625" customWidth="1"/>
    <col min="9982" max="9982" width="11.42578125" customWidth="1"/>
    <col min="9983" max="9983" width="12.85546875" customWidth="1"/>
    <col min="9984" max="9984" width="15.42578125" customWidth="1"/>
    <col min="9985" max="9985" width="19.42578125" customWidth="1"/>
    <col min="9986" max="9986" width="13.85546875" customWidth="1"/>
    <col min="10234" max="10234" width="3.42578125" customWidth="1"/>
    <col min="10235" max="10235" width="7" customWidth="1"/>
    <col min="10236" max="10236" width="9.85546875" customWidth="1"/>
    <col min="10237" max="10237" width="64.140625" customWidth="1"/>
    <col min="10238" max="10238" width="11.42578125" customWidth="1"/>
    <col min="10239" max="10239" width="12.85546875" customWidth="1"/>
    <col min="10240" max="10240" width="15.42578125" customWidth="1"/>
    <col min="10241" max="10241" width="19.42578125" customWidth="1"/>
    <col min="10242" max="10242" width="13.85546875" customWidth="1"/>
    <col min="10490" max="10490" width="3.42578125" customWidth="1"/>
    <col min="10491" max="10491" width="7" customWidth="1"/>
    <col min="10492" max="10492" width="9.85546875" customWidth="1"/>
    <col min="10493" max="10493" width="64.140625" customWidth="1"/>
    <col min="10494" max="10494" width="11.42578125" customWidth="1"/>
    <col min="10495" max="10495" width="12.85546875" customWidth="1"/>
    <col min="10496" max="10496" width="15.42578125" customWidth="1"/>
    <col min="10497" max="10497" width="19.42578125" customWidth="1"/>
    <col min="10498" max="10498" width="13.85546875" customWidth="1"/>
    <col min="10746" max="10746" width="3.42578125" customWidth="1"/>
    <col min="10747" max="10747" width="7" customWidth="1"/>
    <col min="10748" max="10748" width="9.85546875" customWidth="1"/>
    <col min="10749" max="10749" width="64.140625" customWidth="1"/>
    <col min="10750" max="10750" width="11.42578125" customWidth="1"/>
    <col min="10751" max="10751" width="12.85546875" customWidth="1"/>
    <col min="10752" max="10752" width="15.42578125" customWidth="1"/>
    <col min="10753" max="10753" width="19.42578125" customWidth="1"/>
    <col min="10754" max="10754" width="13.85546875" customWidth="1"/>
    <col min="11002" max="11002" width="3.42578125" customWidth="1"/>
    <col min="11003" max="11003" width="7" customWidth="1"/>
    <col min="11004" max="11004" width="9.85546875" customWidth="1"/>
    <col min="11005" max="11005" width="64.140625" customWidth="1"/>
    <col min="11006" max="11006" width="11.42578125" customWidth="1"/>
    <col min="11007" max="11007" width="12.85546875" customWidth="1"/>
    <col min="11008" max="11008" width="15.42578125" customWidth="1"/>
    <col min="11009" max="11009" width="19.42578125" customWidth="1"/>
    <col min="11010" max="11010" width="13.85546875" customWidth="1"/>
    <col min="11258" max="11258" width="3.42578125" customWidth="1"/>
    <col min="11259" max="11259" width="7" customWidth="1"/>
    <col min="11260" max="11260" width="9.85546875" customWidth="1"/>
    <col min="11261" max="11261" width="64.140625" customWidth="1"/>
    <col min="11262" max="11262" width="11.42578125" customWidth="1"/>
    <col min="11263" max="11263" width="12.85546875" customWidth="1"/>
    <col min="11264" max="11264" width="15.42578125" customWidth="1"/>
    <col min="11265" max="11265" width="19.42578125" customWidth="1"/>
    <col min="11266" max="11266" width="13.85546875" customWidth="1"/>
    <col min="11514" max="11514" width="3.42578125" customWidth="1"/>
    <col min="11515" max="11515" width="7" customWidth="1"/>
    <col min="11516" max="11516" width="9.85546875" customWidth="1"/>
    <col min="11517" max="11517" width="64.140625" customWidth="1"/>
    <col min="11518" max="11518" width="11.42578125" customWidth="1"/>
    <col min="11519" max="11519" width="12.85546875" customWidth="1"/>
    <col min="11520" max="11520" width="15.42578125" customWidth="1"/>
    <col min="11521" max="11521" width="19.42578125" customWidth="1"/>
    <col min="11522" max="11522" width="13.85546875" customWidth="1"/>
    <col min="11770" max="11770" width="3.42578125" customWidth="1"/>
    <col min="11771" max="11771" width="7" customWidth="1"/>
    <col min="11772" max="11772" width="9.85546875" customWidth="1"/>
    <col min="11773" max="11773" width="64.140625" customWidth="1"/>
    <col min="11774" max="11774" width="11.42578125" customWidth="1"/>
    <col min="11775" max="11775" width="12.85546875" customWidth="1"/>
    <col min="11776" max="11776" width="15.42578125" customWidth="1"/>
    <col min="11777" max="11777" width="19.42578125" customWidth="1"/>
    <col min="11778" max="11778" width="13.85546875" customWidth="1"/>
    <col min="12026" max="12026" width="3.42578125" customWidth="1"/>
    <col min="12027" max="12027" width="7" customWidth="1"/>
    <col min="12028" max="12028" width="9.85546875" customWidth="1"/>
    <col min="12029" max="12029" width="64.140625" customWidth="1"/>
    <col min="12030" max="12030" width="11.42578125" customWidth="1"/>
    <col min="12031" max="12031" width="12.85546875" customWidth="1"/>
    <col min="12032" max="12032" width="15.42578125" customWidth="1"/>
    <col min="12033" max="12033" width="19.42578125" customWidth="1"/>
    <col min="12034" max="12034" width="13.85546875" customWidth="1"/>
    <col min="12282" max="12282" width="3.42578125" customWidth="1"/>
    <col min="12283" max="12283" width="7" customWidth="1"/>
    <col min="12284" max="12284" width="9.85546875" customWidth="1"/>
    <col min="12285" max="12285" width="64.140625" customWidth="1"/>
    <col min="12286" max="12286" width="11.42578125" customWidth="1"/>
    <col min="12287" max="12287" width="12.85546875" customWidth="1"/>
    <col min="12288" max="12288" width="15.42578125" customWidth="1"/>
    <col min="12289" max="12289" width="19.42578125" customWidth="1"/>
    <col min="12290" max="12290" width="13.85546875" customWidth="1"/>
    <col min="12538" max="12538" width="3.42578125" customWidth="1"/>
    <col min="12539" max="12539" width="7" customWidth="1"/>
    <col min="12540" max="12540" width="9.85546875" customWidth="1"/>
    <col min="12541" max="12541" width="64.140625" customWidth="1"/>
    <col min="12542" max="12542" width="11.42578125" customWidth="1"/>
    <col min="12543" max="12543" width="12.85546875" customWidth="1"/>
    <col min="12544" max="12544" width="15.42578125" customWidth="1"/>
    <col min="12545" max="12545" width="19.42578125" customWidth="1"/>
    <col min="12546" max="12546" width="13.85546875" customWidth="1"/>
    <col min="12794" max="12794" width="3.42578125" customWidth="1"/>
    <col min="12795" max="12795" width="7" customWidth="1"/>
    <col min="12796" max="12796" width="9.85546875" customWidth="1"/>
    <col min="12797" max="12797" width="64.140625" customWidth="1"/>
    <col min="12798" max="12798" width="11.42578125" customWidth="1"/>
    <col min="12799" max="12799" width="12.85546875" customWidth="1"/>
    <col min="12800" max="12800" width="15.42578125" customWidth="1"/>
    <col min="12801" max="12801" width="19.42578125" customWidth="1"/>
    <col min="12802" max="12802" width="13.85546875" customWidth="1"/>
    <col min="13050" max="13050" width="3.42578125" customWidth="1"/>
    <col min="13051" max="13051" width="7" customWidth="1"/>
    <col min="13052" max="13052" width="9.85546875" customWidth="1"/>
    <col min="13053" max="13053" width="64.140625" customWidth="1"/>
    <col min="13054" max="13054" width="11.42578125" customWidth="1"/>
    <col min="13055" max="13055" width="12.85546875" customWidth="1"/>
    <col min="13056" max="13056" width="15.42578125" customWidth="1"/>
    <col min="13057" max="13057" width="19.42578125" customWidth="1"/>
    <col min="13058" max="13058" width="13.85546875" customWidth="1"/>
    <col min="13306" max="13306" width="3.42578125" customWidth="1"/>
    <col min="13307" max="13307" width="7" customWidth="1"/>
    <col min="13308" max="13308" width="9.85546875" customWidth="1"/>
    <col min="13309" max="13309" width="64.140625" customWidth="1"/>
    <col min="13310" max="13310" width="11.42578125" customWidth="1"/>
    <col min="13311" max="13311" width="12.85546875" customWidth="1"/>
    <col min="13312" max="13312" width="15.42578125" customWidth="1"/>
    <col min="13313" max="13313" width="19.42578125" customWidth="1"/>
    <col min="13314" max="13314" width="13.85546875" customWidth="1"/>
    <col min="13562" max="13562" width="3.42578125" customWidth="1"/>
    <col min="13563" max="13563" width="7" customWidth="1"/>
    <col min="13564" max="13564" width="9.85546875" customWidth="1"/>
    <col min="13565" max="13565" width="64.140625" customWidth="1"/>
    <col min="13566" max="13566" width="11.42578125" customWidth="1"/>
    <col min="13567" max="13567" width="12.85546875" customWidth="1"/>
    <col min="13568" max="13568" width="15.42578125" customWidth="1"/>
    <col min="13569" max="13569" width="19.42578125" customWidth="1"/>
    <col min="13570" max="13570" width="13.85546875" customWidth="1"/>
    <col min="13818" max="13818" width="3.42578125" customWidth="1"/>
    <col min="13819" max="13819" width="7" customWidth="1"/>
    <col min="13820" max="13820" width="9.85546875" customWidth="1"/>
    <col min="13821" max="13821" width="64.140625" customWidth="1"/>
    <col min="13822" max="13822" width="11.42578125" customWidth="1"/>
    <col min="13823" max="13823" width="12.85546875" customWidth="1"/>
    <col min="13824" max="13824" width="15.42578125" customWidth="1"/>
    <col min="13825" max="13825" width="19.42578125" customWidth="1"/>
    <col min="13826" max="13826" width="13.85546875" customWidth="1"/>
    <col min="14074" max="14074" width="3.42578125" customWidth="1"/>
    <col min="14075" max="14075" width="7" customWidth="1"/>
    <col min="14076" max="14076" width="9.85546875" customWidth="1"/>
    <col min="14077" max="14077" width="64.140625" customWidth="1"/>
    <col min="14078" max="14078" width="11.42578125" customWidth="1"/>
    <col min="14079" max="14079" width="12.85546875" customWidth="1"/>
    <col min="14080" max="14080" width="15.42578125" customWidth="1"/>
    <col min="14081" max="14081" width="19.42578125" customWidth="1"/>
    <col min="14082" max="14082" width="13.85546875" customWidth="1"/>
    <col min="14330" max="14330" width="3.42578125" customWidth="1"/>
    <col min="14331" max="14331" width="7" customWidth="1"/>
    <col min="14332" max="14332" width="9.85546875" customWidth="1"/>
    <col min="14333" max="14333" width="64.140625" customWidth="1"/>
    <col min="14334" max="14334" width="11.42578125" customWidth="1"/>
    <col min="14335" max="14335" width="12.85546875" customWidth="1"/>
    <col min="14336" max="14336" width="15.42578125" customWidth="1"/>
    <col min="14337" max="14337" width="19.42578125" customWidth="1"/>
    <col min="14338" max="14338" width="13.85546875" customWidth="1"/>
    <col min="14586" max="14586" width="3.42578125" customWidth="1"/>
    <col min="14587" max="14587" width="7" customWidth="1"/>
    <col min="14588" max="14588" width="9.85546875" customWidth="1"/>
    <col min="14589" max="14589" width="64.140625" customWidth="1"/>
    <col min="14590" max="14590" width="11.42578125" customWidth="1"/>
    <col min="14591" max="14591" width="12.85546875" customWidth="1"/>
    <col min="14592" max="14592" width="15.42578125" customWidth="1"/>
    <col min="14593" max="14593" width="19.42578125" customWidth="1"/>
    <col min="14594" max="14594" width="13.85546875" customWidth="1"/>
    <col min="14842" max="14842" width="3.42578125" customWidth="1"/>
    <col min="14843" max="14843" width="7" customWidth="1"/>
    <col min="14844" max="14844" width="9.85546875" customWidth="1"/>
    <col min="14845" max="14845" width="64.140625" customWidth="1"/>
    <col min="14846" max="14846" width="11.42578125" customWidth="1"/>
    <col min="14847" max="14847" width="12.85546875" customWidth="1"/>
    <col min="14848" max="14848" width="15.42578125" customWidth="1"/>
    <col min="14849" max="14849" width="19.42578125" customWidth="1"/>
    <col min="14850" max="14850" width="13.85546875" customWidth="1"/>
    <col min="15098" max="15098" width="3.42578125" customWidth="1"/>
    <col min="15099" max="15099" width="7" customWidth="1"/>
    <col min="15100" max="15100" width="9.85546875" customWidth="1"/>
    <col min="15101" max="15101" width="64.140625" customWidth="1"/>
    <col min="15102" max="15102" width="11.42578125" customWidth="1"/>
    <col min="15103" max="15103" width="12.85546875" customWidth="1"/>
    <col min="15104" max="15104" width="15.42578125" customWidth="1"/>
    <col min="15105" max="15105" width="19.42578125" customWidth="1"/>
    <col min="15106" max="15106" width="13.85546875" customWidth="1"/>
    <col min="15354" max="15354" width="3.42578125" customWidth="1"/>
    <col min="15355" max="15355" width="7" customWidth="1"/>
    <col min="15356" max="15356" width="9.85546875" customWidth="1"/>
    <col min="15357" max="15357" width="64.140625" customWidth="1"/>
    <col min="15358" max="15358" width="11.42578125" customWidth="1"/>
    <col min="15359" max="15359" width="12.85546875" customWidth="1"/>
    <col min="15360" max="15360" width="15.42578125" customWidth="1"/>
    <col min="15361" max="15361" width="19.42578125" customWidth="1"/>
    <col min="15362" max="15362" width="13.85546875" customWidth="1"/>
    <col min="15610" max="15610" width="3.42578125" customWidth="1"/>
    <col min="15611" max="15611" width="7" customWidth="1"/>
    <col min="15612" max="15612" width="9.85546875" customWidth="1"/>
    <col min="15613" max="15613" width="64.140625" customWidth="1"/>
    <col min="15614" max="15614" width="11.42578125" customWidth="1"/>
    <col min="15615" max="15615" width="12.85546875" customWidth="1"/>
    <col min="15616" max="15616" width="15.42578125" customWidth="1"/>
    <col min="15617" max="15617" width="19.42578125" customWidth="1"/>
    <col min="15618" max="15618" width="13.85546875" customWidth="1"/>
    <col min="15866" max="15866" width="3.42578125" customWidth="1"/>
    <col min="15867" max="15867" width="7" customWidth="1"/>
    <col min="15868" max="15868" width="9.85546875" customWidth="1"/>
    <col min="15869" max="15869" width="64.140625" customWidth="1"/>
    <col min="15870" max="15870" width="11.42578125" customWidth="1"/>
    <col min="15871" max="15871" width="12.85546875" customWidth="1"/>
    <col min="15872" max="15872" width="15.42578125" customWidth="1"/>
    <col min="15873" max="15873" width="19.42578125" customWidth="1"/>
    <col min="15874" max="15874" width="13.85546875" customWidth="1"/>
    <col min="16122" max="16122" width="3.42578125" customWidth="1"/>
    <col min="16123" max="16123" width="7" customWidth="1"/>
    <col min="16124" max="16124" width="9.85546875" customWidth="1"/>
    <col min="16125" max="16125" width="64.140625" customWidth="1"/>
    <col min="16126" max="16126" width="11.42578125" customWidth="1"/>
    <col min="16127" max="16127" width="12.85546875" customWidth="1"/>
    <col min="16128" max="16128" width="15.42578125" customWidth="1"/>
    <col min="16129" max="16129" width="19.42578125" customWidth="1"/>
    <col min="16130" max="16130" width="13.85546875" customWidth="1"/>
  </cols>
  <sheetData>
    <row r="1" spans="1:8" ht="84.75" customHeight="1" thickBot="1" x14ac:dyDescent="0.4">
      <c r="B1" s="520" t="s">
        <v>223</v>
      </c>
      <c r="C1" s="521"/>
      <c r="D1" s="521"/>
      <c r="E1" s="521"/>
      <c r="F1" s="521"/>
      <c r="G1" s="521"/>
      <c r="H1" s="522"/>
    </row>
    <row r="2" spans="1:8" ht="19.5" thickBot="1" x14ac:dyDescent="0.4">
      <c r="B2" s="523" t="s">
        <v>0</v>
      </c>
      <c r="C2" s="524"/>
      <c r="D2" s="524"/>
      <c r="E2" s="524"/>
      <c r="F2" s="524"/>
      <c r="G2" s="524"/>
      <c r="H2" s="525"/>
    </row>
    <row r="3" spans="1:8" ht="19.149999999999999" customHeight="1" thickBot="1" x14ac:dyDescent="0.4">
      <c r="B3" s="526" t="s">
        <v>175</v>
      </c>
      <c r="C3" s="527"/>
      <c r="D3" s="527"/>
      <c r="E3" s="527"/>
      <c r="F3" s="527"/>
      <c r="G3" s="527"/>
      <c r="H3" s="528"/>
    </row>
    <row r="4" spans="1:8" ht="24" customHeight="1" x14ac:dyDescent="0.35">
      <c r="B4" s="395"/>
      <c r="C4" s="44"/>
      <c r="D4" s="529" t="s">
        <v>1</v>
      </c>
      <c r="E4" s="529"/>
      <c r="F4" s="529"/>
      <c r="G4" s="529"/>
      <c r="H4" s="530"/>
    </row>
    <row r="5" spans="1:8" ht="46.5" customHeight="1" x14ac:dyDescent="0.35">
      <c r="A5" s="3"/>
      <c r="B5" s="394"/>
      <c r="C5" s="12" t="s">
        <v>2</v>
      </c>
      <c r="D5" s="531" t="s">
        <v>3</v>
      </c>
      <c r="E5" s="532"/>
      <c r="F5" s="532"/>
      <c r="G5" s="532"/>
      <c r="H5" s="533"/>
    </row>
    <row r="6" spans="1:8" ht="134.25" customHeight="1" x14ac:dyDescent="0.35">
      <c r="A6" s="3"/>
      <c r="B6" s="47"/>
      <c r="C6" s="12" t="s">
        <v>4</v>
      </c>
      <c r="D6" s="531" t="s">
        <v>5</v>
      </c>
      <c r="E6" s="534"/>
      <c r="F6" s="534"/>
      <c r="G6" s="534"/>
      <c r="H6" s="535"/>
    </row>
    <row r="7" spans="1:8" ht="81" customHeight="1" x14ac:dyDescent="0.35">
      <c r="A7" s="3"/>
      <c r="B7" s="96"/>
      <c r="C7" s="12" t="s">
        <v>6</v>
      </c>
      <c r="D7" s="518" t="s">
        <v>7</v>
      </c>
      <c r="E7" s="518"/>
      <c r="F7" s="518"/>
      <c r="G7" s="518"/>
      <c r="H7" s="519"/>
    </row>
    <row r="8" spans="1:8" ht="85.5" customHeight="1" x14ac:dyDescent="0.35">
      <c r="A8" s="3"/>
      <c r="B8" s="96"/>
      <c r="C8" s="12" t="s">
        <v>8</v>
      </c>
      <c r="D8" s="518" t="s">
        <v>91</v>
      </c>
      <c r="E8" s="518"/>
      <c r="F8" s="518"/>
      <c r="G8" s="518"/>
      <c r="H8" s="519"/>
    </row>
    <row r="9" spans="1:8" ht="143.25" customHeight="1" x14ac:dyDescent="0.35">
      <c r="A9" s="3"/>
      <c r="B9" s="96"/>
      <c r="C9" s="12" t="s">
        <v>9</v>
      </c>
      <c r="D9" s="518" t="s">
        <v>65</v>
      </c>
      <c r="E9" s="518"/>
      <c r="F9" s="518"/>
      <c r="G9" s="518"/>
      <c r="H9" s="519"/>
    </row>
    <row r="10" spans="1:8" ht="88.5" customHeight="1" x14ac:dyDescent="0.35">
      <c r="A10" s="3"/>
      <c r="B10" s="96"/>
      <c r="C10" s="12" t="s">
        <v>10</v>
      </c>
      <c r="D10" s="518" t="s">
        <v>66</v>
      </c>
      <c r="E10" s="518"/>
      <c r="F10" s="518"/>
      <c r="G10" s="518"/>
      <c r="H10" s="519"/>
    </row>
    <row r="11" spans="1:8" ht="45" customHeight="1" x14ac:dyDescent="0.35">
      <c r="A11" s="3"/>
      <c r="B11" s="96"/>
      <c r="C11" s="12" t="s">
        <v>11</v>
      </c>
      <c r="D11" s="518" t="s">
        <v>12</v>
      </c>
      <c r="E11" s="518"/>
      <c r="F11" s="518"/>
      <c r="G11" s="518"/>
      <c r="H11" s="519"/>
    </row>
    <row r="12" spans="1:8" ht="60.75" customHeight="1" x14ac:dyDescent="0.35">
      <c r="A12" s="3"/>
      <c r="B12" s="96"/>
      <c r="C12" s="12" t="s">
        <v>13</v>
      </c>
      <c r="D12" s="518" t="s">
        <v>180</v>
      </c>
      <c r="E12" s="518"/>
      <c r="F12" s="518"/>
      <c r="G12" s="518"/>
      <c r="H12" s="519"/>
    </row>
    <row r="13" spans="1:8" ht="82.5" customHeight="1" x14ac:dyDescent="0.35">
      <c r="A13" s="3"/>
      <c r="B13" s="96"/>
      <c r="C13" s="42" t="s">
        <v>14</v>
      </c>
      <c r="D13" s="518" t="s">
        <v>15</v>
      </c>
      <c r="E13" s="518"/>
      <c r="F13" s="518"/>
      <c r="G13" s="518"/>
      <c r="H13" s="519"/>
    </row>
    <row r="14" spans="1:8" ht="109.5" customHeight="1" x14ac:dyDescent="0.35">
      <c r="A14" s="3"/>
      <c r="B14" s="96"/>
      <c r="C14" s="12" t="s">
        <v>16</v>
      </c>
      <c r="D14" s="536" t="s">
        <v>181</v>
      </c>
      <c r="E14" s="537"/>
      <c r="F14" s="537"/>
      <c r="G14" s="537"/>
      <c r="H14" s="538"/>
    </row>
    <row r="15" spans="1:8" ht="182.25" customHeight="1" x14ac:dyDescent="0.35">
      <c r="A15" s="3"/>
      <c r="B15" s="96"/>
      <c r="C15" s="12" t="s">
        <v>17</v>
      </c>
      <c r="D15" s="518" t="s">
        <v>18</v>
      </c>
      <c r="E15" s="518"/>
      <c r="F15" s="518"/>
      <c r="G15" s="518"/>
      <c r="H15" s="519"/>
    </row>
    <row r="16" spans="1:8" ht="142.5" customHeight="1" x14ac:dyDescent="0.35">
      <c r="A16" s="3"/>
      <c r="B16" s="96"/>
      <c r="C16" s="12" t="s">
        <v>19</v>
      </c>
      <c r="D16" s="531" t="s">
        <v>20</v>
      </c>
      <c r="E16" s="534"/>
      <c r="F16" s="534"/>
      <c r="G16" s="534"/>
      <c r="H16" s="535"/>
    </row>
    <row r="17" spans="1:37" ht="98.25" customHeight="1" x14ac:dyDescent="0.35">
      <c r="A17" s="3"/>
      <c r="B17" s="96"/>
      <c r="C17" s="12" t="s">
        <v>21</v>
      </c>
      <c r="D17" s="531" t="s">
        <v>22</v>
      </c>
      <c r="E17" s="534"/>
      <c r="F17" s="534"/>
      <c r="G17" s="534"/>
      <c r="H17" s="535"/>
    </row>
    <row r="18" spans="1:37" ht="84" customHeight="1" x14ac:dyDescent="0.35">
      <c r="A18" s="3"/>
      <c r="B18" s="96"/>
      <c r="C18" s="12" t="s">
        <v>23</v>
      </c>
      <c r="D18" s="531" t="s">
        <v>92</v>
      </c>
      <c r="E18" s="534"/>
      <c r="F18" s="534"/>
      <c r="G18" s="534"/>
      <c r="H18" s="535"/>
    </row>
    <row r="19" spans="1:37" ht="61.5" customHeight="1" thickBot="1" x14ac:dyDescent="0.4">
      <c r="A19" s="3"/>
      <c r="B19" s="48"/>
      <c r="C19" s="49" t="s">
        <v>24</v>
      </c>
      <c r="D19" s="539" t="s">
        <v>93</v>
      </c>
      <c r="E19" s="539"/>
      <c r="F19" s="539"/>
      <c r="G19" s="539"/>
      <c r="H19" s="540"/>
    </row>
    <row r="20" spans="1:37" ht="18.75" thickBot="1" x14ac:dyDescent="0.4">
      <c r="B20" s="50"/>
      <c r="C20" s="50"/>
      <c r="D20" s="50"/>
      <c r="E20" s="50"/>
      <c r="F20" s="4"/>
      <c r="G20" s="333"/>
      <c r="H20" s="50"/>
    </row>
    <row r="21" spans="1:37" ht="56.25" x14ac:dyDescent="0.35">
      <c r="B21" s="45" t="s">
        <v>25</v>
      </c>
      <c r="C21" s="51" t="s">
        <v>56</v>
      </c>
      <c r="D21" s="51" t="s">
        <v>26</v>
      </c>
      <c r="E21" s="51" t="s">
        <v>27</v>
      </c>
      <c r="F21" s="5" t="s">
        <v>28</v>
      </c>
      <c r="G21" s="334" t="s">
        <v>29</v>
      </c>
      <c r="H21" s="52" t="s">
        <v>30</v>
      </c>
    </row>
    <row r="22" spans="1:37" ht="19.5" thickBot="1" x14ac:dyDescent="0.4">
      <c r="B22" s="53">
        <v>1</v>
      </c>
      <c r="C22" s="20">
        <v>2</v>
      </c>
      <c r="D22" s="20">
        <v>3</v>
      </c>
      <c r="E22" s="20">
        <v>4</v>
      </c>
      <c r="F22" s="20">
        <v>5</v>
      </c>
      <c r="G22" s="335">
        <v>6</v>
      </c>
      <c r="H22" s="54">
        <v>7</v>
      </c>
    </row>
    <row r="23" spans="1:37" ht="18.75" x14ac:dyDescent="0.35">
      <c r="B23" s="55"/>
      <c r="C23" s="51"/>
      <c r="D23" s="358" t="s">
        <v>31</v>
      </c>
      <c r="E23" s="165"/>
      <c r="F23" s="65"/>
      <c r="G23" s="336"/>
      <c r="H23" s="190"/>
    </row>
    <row r="24" spans="1:37" ht="18.75" customHeight="1" x14ac:dyDescent="0.35">
      <c r="B24" s="91">
        <v>1</v>
      </c>
      <c r="C24" s="167" t="s">
        <v>70</v>
      </c>
      <c r="D24" s="57" t="s">
        <v>32</v>
      </c>
      <c r="E24" s="160" t="s">
        <v>33</v>
      </c>
      <c r="F24" s="189">
        <v>1</v>
      </c>
      <c r="G24" s="100">
        <v>0</v>
      </c>
      <c r="H24" s="138">
        <f t="shared" ref="H24:H29" si="0">F24*G24</f>
        <v>0</v>
      </c>
    </row>
    <row r="25" spans="1:37" ht="39" customHeight="1" x14ac:dyDescent="0.35">
      <c r="B25" s="91">
        <v>2</v>
      </c>
      <c r="C25" s="90" t="s">
        <v>58</v>
      </c>
      <c r="D25" s="92" t="s">
        <v>34</v>
      </c>
      <c r="E25" s="93" t="s">
        <v>33</v>
      </c>
      <c r="F25" s="94">
        <v>1</v>
      </c>
      <c r="G25" s="337">
        <v>0</v>
      </c>
      <c r="H25" s="58">
        <f t="shared" si="0"/>
        <v>0</v>
      </c>
    </row>
    <row r="26" spans="1:37" ht="23.25" customHeight="1" x14ac:dyDescent="0.35">
      <c r="B26" s="91">
        <v>3</v>
      </c>
      <c r="C26" s="95" t="s">
        <v>71</v>
      </c>
      <c r="D26" s="57" t="s">
        <v>35</v>
      </c>
      <c r="E26" s="93" t="s">
        <v>33</v>
      </c>
      <c r="F26" s="94">
        <v>1</v>
      </c>
      <c r="G26" s="337">
        <v>0</v>
      </c>
      <c r="H26" s="58">
        <f t="shared" si="0"/>
        <v>0</v>
      </c>
    </row>
    <row r="27" spans="1:37" ht="56.25" customHeight="1" x14ac:dyDescent="0.35">
      <c r="B27" s="91">
        <v>4</v>
      </c>
      <c r="C27" s="95" t="s">
        <v>72</v>
      </c>
      <c r="D27" s="57" t="s">
        <v>214</v>
      </c>
      <c r="E27" s="93" t="s">
        <v>33</v>
      </c>
      <c r="F27" s="94">
        <v>1</v>
      </c>
      <c r="G27" s="337">
        <v>0</v>
      </c>
      <c r="H27" s="58">
        <f t="shared" si="0"/>
        <v>0</v>
      </c>
    </row>
    <row r="28" spans="1:37" ht="72" customHeight="1" x14ac:dyDescent="0.35">
      <c r="B28" s="91">
        <v>5</v>
      </c>
      <c r="C28" s="95" t="s">
        <v>73</v>
      </c>
      <c r="D28" s="57" t="s">
        <v>62</v>
      </c>
      <c r="E28" s="93" t="s">
        <v>33</v>
      </c>
      <c r="F28" s="94">
        <v>1</v>
      </c>
      <c r="G28" s="337">
        <v>0</v>
      </c>
      <c r="H28" s="58">
        <f t="shared" si="0"/>
        <v>0</v>
      </c>
    </row>
    <row r="29" spans="1:37" ht="41.25" customHeight="1" thickBot="1" x14ac:dyDescent="0.4">
      <c r="B29" s="25">
        <v>6</v>
      </c>
      <c r="C29" s="49">
        <v>14</v>
      </c>
      <c r="D29" s="60" t="s">
        <v>94</v>
      </c>
      <c r="E29" s="150" t="s">
        <v>33</v>
      </c>
      <c r="F29" s="332">
        <v>1</v>
      </c>
      <c r="G29" s="338">
        <v>0</v>
      </c>
      <c r="H29" s="61">
        <f t="shared" si="0"/>
        <v>0</v>
      </c>
    </row>
    <row r="30" spans="1:37" ht="21" customHeight="1" thickBot="1" x14ac:dyDescent="0.4">
      <c r="B30" s="62"/>
      <c r="C30" s="63"/>
      <c r="D30" s="63"/>
      <c r="E30" s="524" t="s">
        <v>59</v>
      </c>
      <c r="F30" s="524"/>
      <c r="G30" s="550"/>
      <c r="H30" s="64">
        <f>SUM(H24:H29)</f>
        <v>0</v>
      </c>
    </row>
    <row r="31" spans="1:37" s="7" customFormat="1" ht="18.75" x14ac:dyDescent="0.25">
      <c r="A31" s="6"/>
      <c r="B31" s="10"/>
      <c r="C31" s="184"/>
      <c r="D31" s="357" t="s">
        <v>36</v>
      </c>
      <c r="E31" s="183"/>
      <c r="F31" s="11"/>
      <c r="G31" s="339"/>
      <c r="H31" s="1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37" s="7" customFormat="1" ht="18" customHeight="1" x14ac:dyDescent="0.35">
      <c r="A32" s="6"/>
      <c r="B32" s="91">
        <v>7</v>
      </c>
      <c r="C32" s="142" t="s">
        <v>74</v>
      </c>
      <c r="D32" s="9" t="s">
        <v>98</v>
      </c>
      <c r="E32" s="30" t="s">
        <v>37</v>
      </c>
      <c r="F32" s="98">
        <v>1245.17</v>
      </c>
      <c r="G32" s="100">
        <v>0</v>
      </c>
      <c r="H32" s="138">
        <f>F32*G32</f>
        <v>0</v>
      </c>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s="7" customFormat="1" ht="23.25" customHeight="1" x14ac:dyDescent="0.35">
      <c r="A33" s="6"/>
      <c r="B33" s="91">
        <v>8</v>
      </c>
      <c r="C33" s="95" t="s">
        <v>75</v>
      </c>
      <c r="D33" s="9" t="s">
        <v>99</v>
      </c>
      <c r="E33" s="30" t="s">
        <v>37</v>
      </c>
      <c r="F33" s="98">
        <v>1245.17</v>
      </c>
      <c r="G33" s="89">
        <v>0</v>
      </c>
      <c r="H33" s="58">
        <f>F33*G33</f>
        <v>0</v>
      </c>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s="6" customFormat="1" ht="53.25" customHeight="1" x14ac:dyDescent="0.35">
      <c r="B34" s="91">
        <v>9</v>
      </c>
      <c r="C34" s="95" t="s">
        <v>76</v>
      </c>
      <c r="D34" s="9" t="s">
        <v>100</v>
      </c>
      <c r="E34" s="93" t="s">
        <v>39</v>
      </c>
      <c r="F34" s="98">
        <v>7471.02</v>
      </c>
      <c r="G34" s="89">
        <v>0</v>
      </c>
      <c r="H34" s="58">
        <f t="shared" ref="H34:H37" si="1">F34*G34</f>
        <v>0</v>
      </c>
    </row>
    <row r="35" spans="1:37" s="6" customFormat="1" ht="53.25" customHeight="1" x14ac:dyDescent="0.35">
      <c r="B35" s="91">
        <v>10</v>
      </c>
      <c r="C35" s="142" t="s">
        <v>76</v>
      </c>
      <c r="D35" s="9" t="s">
        <v>133</v>
      </c>
      <c r="E35" s="93" t="s">
        <v>39</v>
      </c>
      <c r="F35" s="98">
        <v>4980.6000000000004</v>
      </c>
      <c r="G35" s="89">
        <v>0</v>
      </c>
      <c r="H35" s="58">
        <f t="shared" ref="H35" si="2">F35*G35</f>
        <v>0</v>
      </c>
    </row>
    <row r="36" spans="1:37" s="6" customFormat="1" ht="53.25" customHeight="1" x14ac:dyDescent="0.35">
      <c r="B36" s="91">
        <v>11</v>
      </c>
      <c r="C36" s="142" t="s">
        <v>76</v>
      </c>
      <c r="D36" s="9" t="s">
        <v>134</v>
      </c>
      <c r="E36" s="93" t="s">
        <v>38</v>
      </c>
      <c r="F36" s="98">
        <v>2490.34</v>
      </c>
      <c r="G36" s="89">
        <v>0</v>
      </c>
      <c r="H36" s="58">
        <f t="shared" ref="H36" si="3">F36*G36</f>
        <v>0</v>
      </c>
    </row>
    <row r="37" spans="1:37" s="7" customFormat="1" ht="26.25" customHeight="1" thickBot="1" x14ac:dyDescent="0.4">
      <c r="A37" s="6"/>
      <c r="B37" s="147">
        <v>12</v>
      </c>
      <c r="C37" s="148" t="s">
        <v>108</v>
      </c>
      <c r="D37" s="104" t="s">
        <v>230</v>
      </c>
      <c r="E37" s="150" t="s">
        <v>38</v>
      </c>
      <c r="F37" s="105">
        <v>110</v>
      </c>
      <c r="G37" s="106">
        <v>0</v>
      </c>
      <c r="H37" s="146">
        <f t="shared" si="1"/>
        <v>0</v>
      </c>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row>
    <row r="38" spans="1:37" s="7" customFormat="1" ht="19.899999999999999" customHeight="1" thickBot="1" x14ac:dyDescent="0.4">
      <c r="A38" s="6"/>
      <c r="B38" s="541" t="s">
        <v>42</v>
      </c>
      <c r="C38" s="542"/>
      <c r="D38" s="542"/>
      <c r="E38" s="542"/>
      <c r="F38" s="542"/>
      <c r="G38" s="543"/>
      <c r="H38" s="186">
        <f>SUM(H32:H37)</f>
        <v>0</v>
      </c>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1:37" s="7" customFormat="1" ht="16.149999999999999" customHeight="1" x14ac:dyDescent="0.35">
      <c r="A39" s="6"/>
      <c r="B39" s="182"/>
      <c r="C39" s="164"/>
      <c r="D39" s="285" t="s">
        <v>43</v>
      </c>
      <c r="E39" s="31"/>
      <c r="F39" s="19"/>
      <c r="G39" s="340"/>
      <c r="H39" s="32"/>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1:37" s="23" customFormat="1" ht="177" customHeight="1" x14ac:dyDescent="0.35">
      <c r="A40" s="22"/>
      <c r="B40" s="91">
        <v>13</v>
      </c>
      <c r="C40" s="97" t="s">
        <v>77</v>
      </c>
      <c r="D40" s="355" t="s">
        <v>215</v>
      </c>
      <c r="E40" s="30" t="s">
        <v>40</v>
      </c>
      <c r="F40" s="135">
        <v>6259.71</v>
      </c>
      <c r="G40" s="89">
        <v>0</v>
      </c>
      <c r="H40" s="58">
        <f>F40*G40</f>
        <v>0</v>
      </c>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row>
    <row r="41" spans="1:37" s="23" customFormat="1" ht="21.75" customHeight="1" x14ac:dyDescent="0.35">
      <c r="A41" s="22"/>
      <c r="B41" s="91">
        <v>14</v>
      </c>
      <c r="C41" s="97" t="s">
        <v>78</v>
      </c>
      <c r="D41" s="26" t="s">
        <v>57</v>
      </c>
      <c r="E41" s="30" t="s">
        <v>39</v>
      </c>
      <c r="F41" s="98">
        <v>13855.2</v>
      </c>
      <c r="G41" s="89">
        <v>0</v>
      </c>
      <c r="H41" s="58">
        <f>F41*G41</f>
        <v>0</v>
      </c>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row>
    <row r="42" spans="1:37" s="7" customFormat="1" ht="43.5" customHeight="1" x14ac:dyDescent="0.35">
      <c r="A42" s="6"/>
      <c r="B42" s="91">
        <v>15</v>
      </c>
      <c r="C42" s="97" t="s">
        <v>79</v>
      </c>
      <c r="D42" s="149" t="s">
        <v>229</v>
      </c>
      <c r="E42" s="30" t="s">
        <v>40</v>
      </c>
      <c r="F42" s="135">
        <v>33.450000000000003</v>
      </c>
      <c r="G42" s="89">
        <v>0</v>
      </c>
      <c r="H42" s="58">
        <f>F42*G42</f>
        <v>0</v>
      </c>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row r="43" spans="1:37" s="7" customFormat="1" ht="18.75" x14ac:dyDescent="0.35">
      <c r="A43" s="6"/>
      <c r="B43" s="91">
        <v>16</v>
      </c>
      <c r="C43" s="97" t="s">
        <v>80</v>
      </c>
      <c r="D43" s="26" t="s">
        <v>109</v>
      </c>
      <c r="E43" s="30" t="s">
        <v>39</v>
      </c>
      <c r="F43" s="98">
        <v>14450.75</v>
      </c>
      <c r="G43" s="89">
        <v>0</v>
      </c>
      <c r="H43" s="58">
        <f t="shared" ref="H43:H45" si="4">F43*G43</f>
        <v>0</v>
      </c>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row>
    <row r="44" spans="1:37" s="29" customFormat="1" ht="75" x14ac:dyDescent="0.35">
      <c r="A44" s="27"/>
      <c r="B44" s="91">
        <v>17</v>
      </c>
      <c r="C44" s="137" t="s">
        <v>136</v>
      </c>
      <c r="D44" s="26" t="s">
        <v>135</v>
      </c>
      <c r="E44" s="30" t="s">
        <v>39</v>
      </c>
      <c r="F44" s="98">
        <v>1400</v>
      </c>
      <c r="G44" s="89">
        <v>0</v>
      </c>
      <c r="H44" s="58">
        <f t="shared" si="4"/>
        <v>0</v>
      </c>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row>
    <row r="45" spans="1:37" ht="37.5" x14ac:dyDescent="0.35">
      <c r="B45" s="91">
        <v>18</v>
      </c>
      <c r="C45" s="454" t="s">
        <v>227</v>
      </c>
      <c r="D45" s="26" t="s">
        <v>137</v>
      </c>
      <c r="E45" s="30" t="s">
        <v>41</v>
      </c>
      <c r="F45" s="98">
        <f>21+19</f>
        <v>40</v>
      </c>
      <c r="G45" s="89">
        <v>0</v>
      </c>
      <c r="H45" s="58">
        <f t="shared" si="4"/>
        <v>0</v>
      </c>
    </row>
    <row r="46" spans="1:37" ht="38.25" thickBot="1" x14ac:dyDescent="0.4">
      <c r="B46" s="152">
        <v>19</v>
      </c>
      <c r="C46" s="454" t="s">
        <v>227</v>
      </c>
      <c r="D46" s="149" t="s">
        <v>138</v>
      </c>
      <c r="E46" s="154" t="s">
        <v>41</v>
      </c>
      <c r="F46" s="105">
        <v>7</v>
      </c>
      <c r="G46" s="106">
        <v>0</v>
      </c>
      <c r="H46" s="146">
        <f t="shared" ref="H46" si="5">F46*G46</f>
        <v>0</v>
      </c>
    </row>
    <row r="47" spans="1:37" s="7" customFormat="1" ht="21" customHeight="1" thickBot="1" x14ac:dyDescent="0.4">
      <c r="A47" s="6"/>
      <c r="B47" s="541" t="s">
        <v>45</v>
      </c>
      <c r="C47" s="542"/>
      <c r="D47" s="542"/>
      <c r="E47" s="542"/>
      <c r="F47" s="542"/>
      <c r="G47" s="543"/>
      <c r="H47" s="186">
        <f>SUM(H40:H46)</f>
        <v>0</v>
      </c>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row>
    <row r="48" spans="1:37" s="7" customFormat="1" ht="16.899999999999999" customHeight="1" x14ac:dyDescent="0.35">
      <c r="A48" s="6"/>
      <c r="B48" s="66"/>
      <c r="C48" s="67"/>
      <c r="D48" s="191" t="s">
        <v>46</v>
      </c>
      <c r="E48" s="187"/>
      <c r="F48" s="13"/>
      <c r="G48" s="341"/>
      <c r="H48" s="188"/>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row>
    <row r="49" spans="1:37" s="7" customFormat="1" ht="54" customHeight="1" x14ac:dyDescent="0.35">
      <c r="A49" s="6"/>
      <c r="B49" s="91">
        <v>20</v>
      </c>
      <c r="C49" s="142" t="s">
        <v>81</v>
      </c>
      <c r="D49" s="99" t="s">
        <v>101</v>
      </c>
      <c r="E49" s="93" t="s">
        <v>40</v>
      </c>
      <c r="F49" s="98">
        <v>2684.58</v>
      </c>
      <c r="G49" s="89">
        <v>0</v>
      </c>
      <c r="H49" s="143">
        <f t="shared" ref="H49:H57" si="6">(F49*G49)</f>
        <v>0</v>
      </c>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row>
    <row r="50" spans="1:37" s="23" customFormat="1" ht="59.25" customHeight="1" x14ac:dyDescent="0.35">
      <c r="A50" s="22"/>
      <c r="B50" s="498">
        <f>B49+1</f>
        <v>21</v>
      </c>
      <c r="C50" s="454" t="s">
        <v>81</v>
      </c>
      <c r="D50" s="26" t="s">
        <v>139</v>
      </c>
      <c r="E50" s="30" t="s">
        <v>40</v>
      </c>
      <c r="F50" s="313">
        <v>1260.8399999999999</v>
      </c>
      <c r="G50" s="496">
        <v>0</v>
      </c>
      <c r="H50" s="497">
        <f>(F50*G50)</f>
        <v>0</v>
      </c>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row>
    <row r="51" spans="1:37" ht="38.25" customHeight="1" x14ac:dyDescent="0.35">
      <c r="A51" s="124"/>
      <c r="B51" s="498">
        <f t="shared" ref="B51:B57" si="7">B50+1</f>
        <v>22</v>
      </c>
      <c r="C51" s="126" t="s">
        <v>82</v>
      </c>
      <c r="D51" s="127" t="s">
        <v>104</v>
      </c>
      <c r="E51" s="128" t="s">
        <v>39</v>
      </c>
      <c r="F51" s="129">
        <v>8068.02</v>
      </c>
      <c r="G51" s="342">
        <v>0</v>
      </c>
      <c r="H51" s="58">
        <f t="shared" si="6"/>
        <v>0</v>
      </c>
      <c r="I51" s="130"/>
      <c r="J51"/>
      <c r="K51"/>
      <c r="L51"/>
      <c r="M51"/>
      <c r="N51"/>
      <c r="O51"/>
      <c r="P51"/>
      <c r="Q51"/>
      <c r="R51"/>
      <c r="S51"/>
      <c r="T51"/>
      <c r="U51"/>
      <c r="V51"/>
      <c r="W51"/>
      <c r="X51"/>
      <c r="Y51"/>
      <c r="Z51"/>
      <c r="AA51"/>
      <c r="AB51"/>
      <c r="AC51"/>
      <c r="AD51"/>
      <c r="AE51"/>
      <c r="AF51"/>
      <c r="AG51"/>
      <c r="AH51"/>
      <c r="AI51"/>
      <c r="AJ51"/>
      <c r="AK51"/>
    </row>
    <row r="52" spans="1:37" s="7" customFormat="1" ht="27.75" customHeight="1" x14ac:dyDescent="0.35">
      <c r="A52" s="6"/>
      <c r="B52" s="498">
        <f t="shared" si="7"/>
        <v>23</v>
      </c>
      <c r="C52" s="97" t="s">
        <v>83</v>
      </c>
      <c r="D52" s="9" t="s">
        <v>105</v>
      </c>
      <c r="E52" s="93" t="s">
        <v>39</v>
      </c>
      <c r="F52" s="98">
        <v>8068.02</v>
      </c>
      <c r="G52" s="89">
        <v>0</v>
      </c>
      <c r="H52" s="58">
        <f t="shared" si="6"/>
        <v>0</v>
      </c>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row>
    <row r="53" spans="1:37" ht="38.25" customHeight="1" x14ac:dyDescent="0.35">
      <c r="A53" s="112"/>
      <c r="B53" s="498">
        <f t="shared" si="7"/>
        <v>24</v>
      </c>
      <c r="C53" s="126" t="s">
        <v>84</v>
      </c>
      <c r="D53" s="156" t="s">
        <v>141</v>
      </c>
      <c r="E53" s="128" t="s">
        <v>38</v>
      </c>
      <c r="F53" s="129">
        <v>110</v>
      </c>
      <c r="G53" s="342">
        <v>0</v>
      </c>
      <c r="H53" s="58">
        <f t="shared" si="6"/>
        <v>0</v>
      </c>
      <c r="I53"/>
      <c r="J53"/>
      <c r="K53"/>
      <c r="L53"/>
      <c r="M53"/>
      <c r="N53"/>
      <c r="O53"/>
      <c r="P53"/>
      <c r="Q53"/>
      <c r="R53"/>
      <c r="S53"/>
      <c r="T53"/>
      <c r="U53"/>
      <c r="V53"/>
      <c r="W53"/>
      <c r="X53"/>
      <c r="Y53"/>
      <c r="Z53"/>
      <c r="AA53"/>
      <c r="AB53"/>
      <c r="AC53"/>
      <c r="AD53"/>
      <c r="AE53"/>
      <c r="AF53"/>
      <c r="AG53"/>
      <c r="AH53"/>
      <c r="AI53"/>
      <c r="AJ53"/>
      <c r="AK53"/>
    </row>
    <row r="54" spans="1:37" s="7" customFormat="1" ht="37.5" x14ac:dyDescent="0.35">
      <c r="A54" s="6"/>
      <c r="B54" s="498">
        <f t="shared" si="7"/>
        <v>25</v>
      </c>
      <c r="C54" s="97" t="s">
        <v>85</v>
      </c>
      <c r="D54" s="9" t="s">
        <v>107</v>
      </c>
      <c r="E54" s="93" t="s">
        <v>38</v>
      </c>
      <c r="F54" s="98">
        <v>2310</v>
      </c>
      <c r="G54" s="89">
        <v>0</v>
      </c>
      <c r="H54" s="58">
        <f t="shared" si="6"/>
        <v>0</v>
      </c>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row>
    <row r="55" spans="1:37" s="356" customFormat="1" ht="37.5" x14ac:dyDescent="0.35">
      <c r="B55" s="626">
        <f t="shared" si="7"/>
        <v>26</v>
      </c>
      <c r="C55" s="132" t="s">
        <v>85</v>
      </c>
      <c r="D55" s="133" t="s">
        <v>112</v>
      </c>
      <c r="E55" s="134" t="s">
        <v>38</v>
      </c>
      <c r="F55" s="135">
        <v>2490.34</v>
      </c>
      <c r="G55" s="136">
        <v>0</v>
      </c>
      <c r="H55" s="181">
        <f t="shared" si="6"/>
        <v>0</v>
      </c>
    </row>
    <row r="56" spans="1:37" s="131" customFormat="1" ht="56.25" x14ac:dyDescent="0.35">
      <c r="B56" s="498">
        <f t="shared" si="7"/>
        <v>27</v>
      </c>
      <c r="C56" s="132" t="s">
        <v>86</v>
      </c>
      <c r="D56" s="133" t="s">
        <v>110</v>
      </c>
      <c r="E56" s="134" t="s">
        <v>39</v>
      </c>
      <c r="F56" s="135">
        <v>8068.02</v>
      </c>
      <c r="G56" s="136">
        <v>0</v>
      </c>
      <c r="H56" s="181">
        <f t="shared" si="6"/>
        <v>0</v>
      </c>
    </row>
    <row r="57" spans="1:37" ht="57" thickBot="1" x14ac:dyDescent="0.4">
      <c r="A57" s="124"/>
      <c r="B57" s="498">
        <f t="shared" si="7"/>
        <v>28</v>
      </c>
      <c r="C57" s="155" t="s">
        <v>111</v>
      </c>
      <c r="D57" s="156" t="s">
        <v>140</v>
      </c>
      <c r="E57" s="157" t="s">
        <v>39</v>
      </c>
      <c r="F57" s="105">
        <v>4980</v>
      </c>
      <c r="G57" s="106">
        <v>0</v>
      </c>
      <c r="H57" s="146">
        <f t="shared" si="6"/>
        <v>0</v>
      </c>
      <c r="I57"/>
      <c r="J57"/>
      <c r="K57"/>
      <c r="L57"/>
      <c r="M57"/>
      <c r="N57"/>
      <c r="O57"/>
      <c r="P57"/>
      <c r="Q57"/>
      <c r="R57"/>
      <c r="S57"/>
      <c r="T57"/>
      <c r="U57"/>
      <c r="V57"/>
      <c r="W57"/>
      <c r="X57"/>
      <c r="Y57"/>
      <c r="Z57"/>
      <c r="AA57"/>
      <c r="AB57"/>
      <c r="AC57"/>
      <c r="AD57"/>
      <c r="AE57"/>
      <c r="AF57"/>
      <c r="AG57"/>
      <c r="AH57"/>
      <c r="AI57"/>
      <c r="AJ57"/>
      <c r="AK57"/>
    </row>
    <row r="58" spans="1:37" s="7" customFormat="1" ht="16.149999999999999" customHeight="1" thickBot="1" x14ac:dyDescent="0.3">
      <c r="A58" s="6"/>
      <c r="B58" s="544" t="s">
        <v>47</v>
      </c>
      <c r="C58" s="545"/>
      <c r="D58" s="545"/>
      <c r="E58" s="545"/>
      <c r="F58" s="545"/>
      <c r="G58" s="546"/>
      <c r="H58" s="110">
        <f>SUM(H49:H57)</f>
        <v>0</v>
      </c>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row>
    <row r="59" spans="1:37" ht="18.75" x14ac:dyDescent="0.35">
      <c r="A59" s="2"/>
      <c r="B59" s="360"/>
      <c r="C59" s="361"/>
      <c r="D59" s="191" t="s">
        <v>142</v>
      </c>
      <c r="E59" s="361"/>
      <c r="F59" s="361"/>
      <c r="G59" s="362"/>
      <c r="H59" s="363"/>
      <c r="I59"/>
      <c r="J59"/>
      <c r="K59"/>
      <c r="L59"/>
      <c r="M59"/>
      <c r="N59"/>
      <c r="O59"/>
      <c r="P59"/>
      <c r="Q59"/>
      <c r="R59"/>
      <c r="S59"/>
      <c r="T59"/>
      <c r="U59"/>
      <c r="V59"/>
      <c r="W59"/>
      <c r="X59"/>
      <c r="Y59"/>
      <c r="Z59"/>
      <c r="AA59"/>
      <c r="AB59"/>
      <c r="AC59"/>
      <c r="AD59"/>
      <c r="AE59"/>
      <c r="AF59"/>
      <c r="AG59"/>
      <c r="AH59"/>
      <c r="AI59"/>
      <c r="AJ59"/>
      <c r="AK59"/>
    </row>
    <row r="60" spans="1:37" ht="18.75" x14ac:dyDescent="0.35">
      <c r="A60" s="2"/>
      <c r="B60" s="364"/>
      <c r="C60" s="365"/>
      <c r="D60" s="99" t="s">
        <v>143</v>
      </c>
      <c r="E60" s="366"/>
      <c r="F60" s="367"/>
      <c r="G60" s="368"/>
      <c r="H60" s="369"/>
      <c r="I60"/>
      <c r="J60"/>
      <c r="K60"/>
      <c r="L60"/>
      <c r="M60"/>
      <c r="N60"/>
      <c r="O60"/>
      <c r="P60"/>
      <c r="Q60"/>
      <c r="R60"/>
      <c r="S60"/>
      <c r="T60"/>
      <c r="U60"/>
      <c r="V60"/>
      <c r="W60"/>
      <c r="X60"/>
      <c r="Y60"/>
      <c r="Z60"/>
      <c r="AA60"/>
      <c r="AB60"/>
      <c r="AC60"/>
      <c r="AD60"/>
      <c r="AE60"/>
      <c r="AF60"/>
      <c r="AG60"/>
      <c r="AH60"/>
      <c r="AI60"/>
      <c r="AJ60"/>
      <c r="AK60"/>
    </row>
    <row r="61" spans="1:37" ht="66.75" customHeight="1" x14ac:dyDescent="0.35">
      <c r="A61" s="2"/>
      <c r="B61" s="107">
        <v>29</v>
      </c>
      <c r="C61" s="321" t="s">
        <v>60</v>
      </c>
      <c r="D61" s="99" t="s">
        <v>198</v>
      </c>
      <c r="E61" s="327" t="s">
        <v>61</v>
      </c>
      <c r="F61" s="109">
        <v>2</v>
      </c>
      <c r="G61" s="100">
        <v>0</v>
      </c>
      <c r="H61" s="138">
        <f t="shared" ref="H61:H65" si="8">(F61*G61)</f>
        <v>0</v>
      </c>
      <c r="I61"/>
      <c r="J61"/>
      <c r="K61"/>
      <c r="L61"/>
      <c r="M61"/>
      <c r="N61"/>
      <c r="O61"/>
      <c r="P61"/>
      <c r="Q61"/>
      <c r="R61"/>
      <c r="S61"/>
      <c r="T61"/>
      <c r="U61"/>
      <c r="V61"/>
      <c r="W61"/>
      <c r="X61"/>
      <c r="Y61"/>
      <c r="Z61"/>
      <c r="AA61"/>
      <c r="AB61"/>
      <c r="AC61"/>
      <c r="AD61"/>
      <c r="AE61"/>
      <c r="AF61"/>
      <c r="AG61"/>
      <c r="AH61"/>
      <c r="AI61"/>
      <c r="AJ61"/>
      <c r="AK61"/>
    </row>
    <row r="62" spans="1:37" ht="63.75" customHeight="1" x14ac:dyDescent="0.35">
      <c r="A62" s="2"/>
      <c r="B62" s="319">
        <v>30</v>
      </c>
      <c r="C62" s="320" t="s">
        <v>60</v>
      </c>
      <c r="D62" s="9" t="s">
        <v>199</v>
      </c>
      <c r="E62" s="30" t="s">
        <v>61</v>
      </c>
      <c r="F62" s="98">
        <v>21</v>
      </c>
      <c r="G62" s="89">
        <v>0</v>
      </c>
      <c r="H62" s="58">
        <f t="shared" si="8"/>
        <v>0</v>
      </c>
      <c r="I62"/>
      <c r="J62"/>
      <c r="K62"/>
      <c r="L62"/>
      <c r="M62"/>
      <c r="N62"/>
      <c r="O62"/>
      <c r="P62"/>
      <c r="Q62"/>
      <c r="R62"/>
      <c r="S62"/>
      <c r="T62"/>
      <c r="U62"/>
      <c r="V62"/>
      <c r="W62"/>
      <c r="X62"/>
      <c r="Y62"/>
      <c r="Z62"/>
      <c r="AA62"/>
      <c r="AB62"/>
      <c r="AC62"/>
      <c r="AD62"/>
      <c r="AE62"/>
      <c r="AF62"/>
      <c r="AG62"/>
      <c r="AH62"/>
      <c r="AI62"/>
      <c r="AJ62"/>
      <c r="AK62"/>
    </row>
    <row r="63" spans="1:37" ht="56.25" x14ac:dyDescent="0.35">
      <c r="A63" s="2"/>
      <c r="B63" s="319">
        <v>31</v>
      </c>
      <c r="C63" s="320" t="s">
        <v>60</v>
      </c>
      <c r="D63" s="9" t="s">
        <v>190</v>
      </c>
      <c r="E63" s="30" t="s">
        <v>61</v>
      </c>
      <c r="F63" s="98">
        <v>62</v>
      </c>
      <c r="G63" s="89">
        <v>0</v>
      </c>
      <c r="H63" s="58">
        <f t="shared" si="8"/>
        <v>0</v>
      </c>
      <c r="I63"/>
      <c r="J63"/>
      <c r="K63"/>
      <c r="L63"/>
      <c r="M63"/>
      <c r="N63"/>
      <c r="O63"/>
      <c r="P63"/>
      <c r="Q63"/>
      <c r="R63"/>
      <c r="S63"/>
      <c r="T63"/>
      <c r="U63"/>
      <c r="V63"/>
      <c r="W63"/>
      <c r="X63"/>
      <c r="Y63"/>
      <c r="Z63"/>
      <c r="AA63"/>
      <c r="AB63"/>
      <c r="AC63"/>
      <c r="AD63"/>
      <c r="AE63"/>
      <c r="AF63"/>
      <c r="AG63"/>
      <c r="AH63"/>
      <c r="AI63"/>
      <c r="AJ63"/>
      <c r="AK63"/>
    </row>
    <row r="64" spans="1:37" ht="75" x14ac:dyDescent="0.35">
      <c r="A64" s="2"/>
      <c r="B64" s="78">
        <v>32</v>
      </c>
      <c r="C64" s="320" t="s">
        <v>60</v>
      </c>
      <c r="D64" s="9" t="s">
        <v>191</v>
      </c>
      <c r="E64" s="30" t="s">
        <v>38</v>
      </c>
      <c r="F64" s="98">
        <v>297</v>
      </c>
      <c r="G64" s="89">
        <v>0</v>
      </c>
      <c r="H64" s="58">
        <f t="shared" si="8"/>
        <v>0</v>
      </c>
      <c r="I64"/>
      <c r="J64"/>
      <c r="K64"/>
      <c r="L64"/>
      <c r="M64"/>
      <c r="N64"/>
      <c r="O64"/>
      <c r="P64"/>
      <c r="Q64"/>
      <c r="R64"/>
      <c r="S64"/>
      <c r="T64"/>
      <c r="U64"/>
      <c r="V64"/>
      <c r="W64"/>
      <c r="X64"/>
      <c r="Y64"/>
      <c r="Z64"/>
      <c r="AA64"/>
      <c r="AB64"/>
      <c r="AC64"/>
      <c r="AD64"/>
      <c r="AE64"/>
      <c r="AF64"/>
      <c r="AG64"/>
      <c r="AH64"/>
      <c r="AI64"/>
      <c r="AJ64"/>
      <c r="AK64"/>
    </row>
    <row r="65" spans="1:37" ht="57" thickBot="1" x14ac:dyDescent="0.4">
      <c r="A65" s="2"/>
      <c r="B65" s="319">
        <v>33</v>
      </c>
      <c r="C65" s="320" t="s">
        <v>192</v>
      </c>
      <c r="D65" s="9" t="s">
        <v>212</v>
      </c>
      <c r="E65" s="154" t="s">
        <v>40</v>
      </c>
      <c r="F65" s="98">
        <v>5</v>
      </c>
      <c r="G65" s="89">
        <v>0</v>
      </c>
      <c r="H65" s="58">
        <f t="shared" si="8"/>
        <v>0</v>
      </c>
      <c r="I65"/>
      <c r="J65"/>
      <c r="K65"/>
      <c r="L65"/>
      <c r="M65"/>
      <c r="N65"/>
      <c r="O65"/>
      <c r="P65"/>
      <c r="Q65"/>
      <c r="R65"/>
      <c r="S65"/>
      <c r="T65"/>
      <c r="U65"/>
      <c r="V65"/>
      <c r="W65"/>
      <c r="X65"/>
      <c r="Y65"/>
      <c r="Z65"/>
      <c r="AA65"/>
      <c r="AB65"/>
      <c r="AC65"/>
      <c r="AD65"/>
      <c r="AE65"/>
      <c r="AF65"/>
      <c r="AG65"/>
      <c r="AH65"/>
      <c r="AI65"/>
      <c r="AJ65"/>
      <c r="AK65"/>
    </row>
    <row r="66" spans="1:37" ht="19.5" thickBot="1" x14ac:dyDescent="0.4">
      <c r="A66" s="2"/>
      <c r="B66" s="322"/>
      <c r="C66" s="323"/>
      <c r="D66" s="359" t="s">
        <v>144</v>
      </c>
      <c r="E66" s="324"/>
      <c r="F66" s="325"/>
      <c r="G66" s="326"/>
      <c r="H66" s="110"/>
      <c r="I66"/>
      <c r="J66"/>
      <c r="K66"/>
      <c r="L66"/>
      <c r="M66"/>
      <c r="N66"/>
      <c r="O66"/>
      <c r="P66"/>
      <c r="Q66"/>
      <c r="R66"/>
      <c r="S66"/>
      <c r="T66"/>
      <c r="U66"/>
      <c r="V66"/>
      <c r="W66"/>
      <c r="X66"/>
      <c r="Y66"/>
      <c r="Z66"/>
      <c r="AA66"/>
      <c r="AB66"/>
      <c r="AC66"/>
      <c r="AD66"/>
      <c r="AE66"/>
      <c r="AF66"/>
      <c r="AG66"/>
      <c r="AH66"/>
      <c r="AI66"/>
      <c r="AJ66"/>
      <c r="AK66"/>
    </row>
    <row r="67" spans="1:37" ht="56.25" x14ac:dyDescent="0.35">
      <c r="A67" s="2"/>
      <c r="B67" s="107">
        <v>34</v>
      </c>
      <c r="C67" s="321" t="s">
        <v>87</v>
      </c>
      <c r="D67" s="99" t="s">
        <v>200</v>
      </c>
      <c r="E67" s="327" t="s">
        <v>39</v>
      </c>
      <c r="F67" s="109">
        <v>122</v>
      </c>
      <c r="G67" s="100">
        <v>0</v>
      </c>
      <c r="H67" s="138">
        <f t="shared" ref="H67:H69" si="9">(F67*G67)</f>
        <v>0</v>
      </c>
      <c r="I67"/>
      <c r="J67"/>
      <c r="K67"/>
      <c r="L67"/>
      <c r="M67"/>
      <c r="N67"/>
      <c r="O67"/>
      <c r="P67"/>
      <c r="Q67"/>
      <c r="R67"/>
      <c r="S67"/>
      <c r="T67"/>
      <c r="U67"/>
      <c r="V67"/>
      <c r="W67"/>
      <c r="X67"/>
      <c r="Y67"/>
      <c r="Z67"/>
      <c r="AA67"/>
      <c r="AB67"/>
      <c r="AC67"/>
      <c r="AD67"/>
      <c r="AE67"/>
      <c r="AF67"/>
      <c r="AG67"/>
      <c r="AH67"/>
      <c r="AI67"/>
      <c r="AJ67"/>
      <c r="AK67"/>
    </row>
    <row r="68" spans="1:37" ht="56.25" x14ac:dyDescent="0.35">
      <c r="A68" s="2"/>
      <c r="B68" s="319">
        <v>35</v>
      </c>
      <c r="C68" s="320" t="s">
        <v>87</v>
      </c>
      <c r="D68" s="9" t="s">
        <v>201</v>
      </c>
      <c r="E68" s="30" t="s">
        <v>39</v>
      </c>
      <c r="F68" s="98">
        <v>314</v>
      </c>
      <c r="G68" s="89">
        <v>0</v>
      </c>
      <c r="H68" s="58">
        <f t="shared" si="9"/>
        <v>0</v>
      </c>
      <c r="I68"/>
      <c r="J68"/>
      <c r="K68"/>
      <c r="L68"/>
      <c r="M68"/>
      <c r="N68"/>
      <c r="O68"/>
      <c r="P68"/>
      <c r="Q68"/>
      <c r="R68"/>
      <c r="S68"/>
      <c r="T68"/>
      <c r="U68"/>
      <c r="V68"/>
      <c r="W68"/>
      <c r="X68"/>
      <c r="Y68"/>
      <c r="Z68"/>
      <c r="AA68"/>
      <c r="AB68"/>
      <c r="AC68"/>
      <c r="AD68"/>
      <c r="AE68"/>
      <c r="AF68"/>
      <c r="AG68"/>
      <c r="AH68"/>
      <c r="AI68"/>
      <c r="AJ68"/>
      <c r="AK68"/>
    </row>
    <row r="69" spans="1:37" ht="63" customHeight="1" thickBot="1" x14ac:dyDescent="0.4">
      <c r="A69" s="2"/>
      <c r="B69" s="102">
        <v>36</v>
      </c>
      <c r="C69" s="153" t="s">
        <v>87</v>
      </c>
      <c r="D69" s="104" t="s">
        <v>202</v>
      </c>
      <c r="E69" s="154" t="s">
        <v>39</v>
      </c>
      <c r="F69" s="105">
        <v>217</v>
      </c>
      <c r="G69" s="106">
        <v>0</v>
      </c>
      <c r="H69" s="146">
        <f t="shared" si="9"/>
        <v>0</v>
      </c>
      <c r="I69"/>
      <c r="J69"/>
      <c r="K69"/>
      <c r="L69"/>
      <c r="M69"/>
      <c r="N69"/>
      <c r="O69"/>
      <c r="P69"/>
      <c r="Q69"/>
      <c r="R69"/>
      <c r="S69"/>
      <c r="T69"/>
      <c r="U69"/>
      <c r="V69"/>
      <c r="W69"/>
      <c r="X69"/>
      <c r="Y69"/>
      <c r="Z69"/>
      <c r="AA69"/>
      <c r="AB69"/>
      <c r="AC69"/>
      <c r="AD69"/>
      <c r="AE69"/>
      <c r="AF69"/>
      <c r="AG69"/>
      <c r="AH69"/>
      <c r="AI69"/>
      <c r="AJ69"/>
      <c r="AK69"/>
    </row>
    <row r="70" spans="1:37" ht="19.5" thickBot="1" x14ac:dyDescent="0.4">
      <c r="A70" s="2"/>
      <c r="B70" s="515" t="s">
        <v>145</v>
      </c>
      <c r="C70" s="516"/>
      <c r="D70" s="516"/>
      <c r="E70" s="516"/>
      <c r="F70" s="516"/>
      <c r="G70" s="517"/>
      <c r="H70" s="110">
        <f>SUM(H61:H69)</f>
        <v>0</v>
      </c>
      <c r="I70"/>
      <c r="J70"/>
      <c r="K70"/>
      <c r="L70"/>
      <c r="M70"/>
      <c r="N70"/>
      <c r="O70"/>
      <c r="P70"/>
      <c r="Q70"/>
      <c r="R70"/>
      <c r="S70"/>
      <c r="T70"/>
      <c r="U70"/>
      <c r="V70"/>
      <c r="W70"/>
      <c r="X70"/>
      <c r="Y70"/>
      <c r="Z70"/>
      <c r="AA70"/>
      <c r="AB70"/>
      <c r="AC70"/>
      <c r="AD70"/>
      <c r="AE70"/>
      <c r="AF70"/>
      <c r="AG70"/>
      <c r="AH70"/>
      <c r="AI70"/>
      <c r="AJ70"/>
      <c r="AK70"/>
    </row>
    <row r="71" spans="1:37" ht="13.5" customHeight="1" thickBot="1" x14ac:dyDescent="0.4">
      <c r="E71" s="80"/>
    </row>
    <row r="72" spans="1:37" ht="29.25" customHeight="1" thickBot="1" x14ac:dyDescent="0.4">
      <c r="A72" s="14"/>
      <c r="B72" s="55"/>
      <c r="C72" s="118"/>
      <c r="D72" s="627" t="s">
        <v>131</v>
      </c>
      <c r="E72" s="628"/>
      <c r="F72" s="628"/>
      <c r="G72" s="629"/>
      <c r="H72" s="119"/>
    </row>
    <row r="73" spans="1:37" ht="18.75" x14ac:dyDescent="0.35">
      <c r="A73" s="14"/>
      <c r="B73" s="45"/>
      <c r="C73" s="46"/>
      <c r="D73" s="192" t="s">
        <v>50</v>
      </c>
      <c r="E73" s="120"/>
      <c r="F73" s="121"/>
      <c r="G73" s="344"/>
      <c r="H73" s="86">
        <f>H30</f>
        <v>0</v>
      </c>
    </row>
    <row r="74" spans="1:37" ht="18.75" x14ac:dyDescent="0.35">
      <c r="A74" s="14"/>
      <c r="B74" s="47"/>
      <c r="C74" s="12"/>
      <c r="D74" s="193" t="s">
        <v>51</v>
      </c>
      <c r="E74" s="82"/>
      <c r="F74" s="83"/>
      <c r="G74" s="345"/>
      <c r="H74" s="87">
        <f>H38</f>
        <v>0</v>
      </c>
    </row>
    <row r="75" spans="1:37" s="2" customFormat="1" ht="18.75" x14ac:dyDescent="0.35">
      <c r="A75" s="14"/>
      <c r="B75" s="73"/>
      <c r="C75" s="74"/>
      <c r="D75" s="193" t="s">
        <v>52</v>
      </c>
      <c r="E75" s="84"/>
      <c r="F75" s="83"/>
      <c r="G75" s="345"/>
      <c r="H75" s="87">
        <f>H47</f>
        <v>0</v>
      </c>
    </row>
    <row r="76" spans="1:37" s="2" customFormat="1" ht="18.75" x14ac:dyDescent="0.35">
      <c r="A76" s="1"/>
      <c r="B76" s="15"/>
      <c r="C76" s="9"/>
      <c r="D76" s="74" t="s">
        <v>53</v>
      </c>
      <c r="E76" s="84"/>
      <c r="F76" s="85"/>
      <c r="G76" s="346"/>
      <c r="H76" s="87">
        <f>H58</f>
        <v>0</v>
      </c>
    </row>
    <row r="77" spans="1:37" s="2" customFormat="1" ht="33.75" customHeight="1" thickBot="1" x14ac:dyDescent="0.4">
      <c r="A77" s="1"/>
      <c r="B77" s="176"/>
      <c r="C77" s="177"/>
      <c r="D77" s="194" t="s">
        <v>146</v>
      </c>
      <c r="E77" s="88"/>
      <c r="F77" s="178"/>
      <c r="G77" s="347"/>
      <c r="H77" s="179">
        <f>H70</f>
        <v>0</v>
      </c>
    </row>
    <row r="78" spans="1:37" ht="19.5" thickBot="1" x14ac:dyDescent="0.4">
      <c r="B78" s="117"/>
      <c r="C78" s="171"/>
      <c r="D78" s="557" t="s">
        <v>132</v>
      </c>
      <c r="E78" s="558"/>
      <c r="F78" s="558"/>
      <c r="G78" s="559"/>
      <c r="H78" s="170">
        <f>SUM(H74:H77)</f>
        <v>0</v>
      </c>
    </row>
    <row r="79" spans="1:37" s="2" customFormat="1" ht="18.75" x14ac:dyDescent="0.35">
      <c r="A79" s="1"/>
      <c r="B79" s="75"/>
      <c r="C79" s="75"/>
      <c r="D79" s="76"/>
      <c r="E79" s="70"/>
      <c r="F79" s="16"/>
      <c r="G79" s="348"/>
      <c r="H79" s="77"/>
    </row>
    <row r="80" spans="1:37" s="2" customFormat="1" ht="19.5" thickBot="1" x14ac:dyDescent="0.4">
      <c r="A80" s="1"/>
      <c r="B80" s="75"/>
      <c r="C80" s="75"/>
      <c r="D80" s="76"/>
      <c r="E80" s="70"/>
      <c r="F80" s="16"/>
      <c r="G80" s="348"/>
      <c r="H80" s="77"/>
    </row>
    <row r="81" spans="1:37" ht="90.75" customHeight="1" thickBot="1" x14ac:dyDescent="0.4">
      <c r="B81" s="520" t="s">
        <v>224</v>
      </c>
      <c r="C81" s="521"/>
      <c r="D81" s="521"/>
      <c r="E81" s="521"/>
      <c r="F81" s="521"/>
      <c r="G81" s="521"/>
      <c r="H81" s="522"/>
    </row>
    <row r="82" spans="1:37" ht="19.5" thickBot="1" x14ac:dyDescent="0.4">
      <c r="A82" s="112"/>
      <c r="B82" s="523" t="s">
        <v>0</v>
      </c>
      <c r="C82" s="524"/>
      <c r="D82" s="524"/>
      <c r="E82" s="524"/>
      <c r="F82" s="524"/>
      <c r="G82" s="524"/>
      <c r="H82" s="525"/>
      <c r="I82"/>
      <c r="J82"/>
      <c r="K82"/>
      <c r="L82"/>
      <c r="M82"/>
      <c r="N82"/>
      <c r="O82"/>
      <c r="P82"/>
      <c r="Q82"/>
      <c r="R82"/>
      <c r="S82"/>
      <c r="T82"/>
      <c r="U82"/>
      <c r="V82"/>
      <c r="W82"/>
      <c r="X82"/>
      <c r="Y82"/>
      <c r="Z82"/>
      <c r="AA82"/>
      <c r="AB82"/>
      <c r="AC82"/>
      <c r="AD82"/>
      <c r="AE82"/>
      <c r="AF82"/>
      <c r="AG82"/>
      <c r="AH82"/>
      <c r="AI82"/>
      <c r="AJ82"/>
      <c r="AK82"/>
    </row>
    <row r="83" spans="1:37" ht="18.75" thickBot="1" x14ac:dyDescent="0.4">
      <c r="A83" s="112"/>
      <c r="B83" s="551" t="s">
        <v>176</v>
      </c>
      <c r="C83" s="552"/>
      <c r="D83" s="552"/>
      <c r="E83" s="552"/>
      <c r="F83" s="552"/>
      <c r="G83" s="552"/>
      <c r="H83" s="553"/>
      <c r="I83"/>
      <c r="J83"/>
      <c r="K83"/>
      <c r="L83"/>
      <c r="M83"/>
      <c r="N83"/>
      <c r="O83"/>
      <c r="P83"/>
      <c r="Q83"/>
      <c r="R83"/>
      <c r="S83"/>
      <c r="T83"/>
      <c r="U83"/>
      <c r="V83"/>
      <c r="W83"/>
      <c r="X83"/>
      <c r="Y83"/>
      <c r="Z83"/>
      <c r="AA83"/>
      <c r="AB83"/>
      <c r="AC83"/>
      <c r="AD83"/>
      <c r="AE83"/>
      <c r="AF83"/>
      <c r="AG83"/>
      <c r="AH83"/>
      <c r="AI83"/>
      <c r="AJ83"/>
      <c r="AK83"/>
    </row>
    <row r="84" spans="1:37" ht="18.75" x14ac:dyDescent="0.35">
      <c r="A84" s="112"/>
      <c r="B84" s="43"/>
      <c r="C84" s="397"/>
      <c r="D84" s="529" t="s">
        <v>1</v>
      </c>
      <c r="E84" s="529"/>
      <c r="F84" s="529"/>
      <c r="G84" s="529"/>
      <c r="H84" s="530"/>
      <c r="I84"/>
      <c r="J84"/>
      <c r="K84"/>
      <c r="L84"/>
      <c r="M84"/>
      <c r="N84"/>
      <c r="O84"/>
      <c r="P84"/>
      <c r="Q84"/>
      <c r="R84"/>
      <c r="S84"/>
      <c r="T84"/>
      <c r="U84"/>
      <c r="V84"/>
      <c r="W84"/>
      <c r="X84"/>
      <c r="Y84"/>
      <c r="Z84"/>
      <c r="AA84"/>
      <c r="AB84"/>
      <c r="AC84"/>
      <c r="AD84"/>
      <c r="AE84"/>
      <c r="AF84"/>
      <c r="AG84"/>
      <c r="AH84"/>
      <c r="AI84"/>
      <c r="AJ84"/>
      <c r="AK84"/>
    </row>
    <row r="85" spans="1:37" ht="48.75" customHeight="1" x14ac:dyDescent="0.35">
      <c r="B85" s="47"/>
      <c r="C85" s="396" t="s">
        <v>2</v>
      </c>
      <c r="D85" s="531" t="s">
        <v>3</v>
      </c>
      <c r="E85" s="532"/>
      <c r="F85" s="532"/>
      <c r="G85" s="532"/>
      <c r="H85" s="533"/>
    </row>
    <row r="86" spans="1:37" ht="132.75" customHeight="1" x14ac:dyDescent="0.35">
      <c r="B86" s="47"/>
      <c r="C86" s="12" t="s">
        <v>4</v>
      </c>
      <c r="D86" s="531" t="s">
        <v>5</v>
      </c>
      <c r="E86" s="534"/>
      <c r="F86" s="534"/>
      <c r="G86" s="534"/>
      <c r="H86" s="535"/>
    </row>
    <row r="87" spans="1:37" ht="88.5" customHeight="1" x14ac:dyDescent="0.35">
      <c r="B87" s="141"/>
      <c r="C87" s="12" t="s">
        <v>6</v>
      </c>
      <c r="D87" s="518" t="s">
        <v>7</v>
      </c>
      <c r="E87" s="518"/>
      <c r="F87" s="518"/>
      <c r="G87" s="518"/>
      <c r="H87" s="519"/>
    </row>
    <row r="88" spans="1:37" ht="89.25" customHeight="1" x14ac:dyDescent="0.35">
      <c r="B88" s="141"/>
      <c r="C88" s="12" t="s">
        <v>8</v>
      </c>
      <c r="D88" s="518" t="s">
        <v>91</v>
      </c>
      <c r="E88" s="518"/>
      <c r="F88" s="518"/>
      <c r="G88" s="518"/>
      <c r="H88" s="519"/>
    </row>
    <row r="89" spans="1:37" ht="137.25" customHeight="1" x14ac:dyDescent="0.35">
      <c r="B89" s="141"/>
      <c r="C89" s="12" t="s">
        <v>9</v>
      </c>
      <c r="D89" s="518" t="s">
        <v>65</v>
      </c>
      <c r="E89" s="518"/>
      <c r="F89" s="518"/>
      <c r="G89" s="518"/>
      <c r="H89" s="519"/>
    </row>
    <row r="90" spans="1:37" ht="80.25" customHeight="1" x14ac:dyDescent="0.35">
      <c r="B90" s="141"/>
      <c r="C90" s="12" t="s">
        <v>10</v>
      </c>
      <c r="D90" s="518" t="s">
        <v>66</v>
      </c>
      <c r="E90" s="518"/>
      <c r="F90" s="518"/>
      <c r="G90" s="518"/>
      <c r="H90" s="519"/>
    </row>
    <row r="91" spans="1:37" ht="49.5" customHeight="1" x14ac:dyDescent="0.35">
      <c r="B91" s="141"/>
      <c r="C91" s="12" t="s">
        <v>11</v>
      </c>
      <c r="D91" s="518" t="s">
        <v>12</v>
      </c>
      <c r="E91" s="518"/>
      <c r="F91" s="518"/>
      <c r="G91" s="518"/>
      <c r="H91" s="519"/>
    </row>
    <row r="92" spans="1:37" ht="140.25" customHeight="1" x14ac:dyDescent="0.35">
      <c r="B92" s="141"/>
      <c r="C92" s="12" t="s">
        <v>13</v>
      </c>
      <c r="D92" s="518" t="s">
        <v>180</v>
      </c>
      <c r="E92" s="518"/>
      <c r="F92" s="518"/>
      <c r="G92" s="518"/>
      <c r="H92" s="519"/>
    </row>
    <row r="93" spans="1:37" ht="86.25" customHeight="1" x14ac:dyDescent="0.35">
      <c r="B93" s="141"/>
      <c r="C93" s="42" t="s">
        <v>14</v>
      </c>
      <c r="D93" s="518" t="s">
        <v>15</v>
      </c>
      <c r="E93" s="518"/>
      <c r="F93" s="518"/>
      <c r="G93" s="518"/>
      <c r="H93" s="519"/>
    </row>
    <row r="94" spans="1:37" ht="108" customHeight="1" x14ac:dyDescent="0.35">
      <c r="B94" s="141"/>
      <c r="C94" s="12" t="s">
        <v>16</v>
      </c>
      <c r="D94" s="536" t="s">
        <v>181</v>
      </c>
      <c r="E94" s="537"/>
      <c r="F94" s="537"/>
      <c r="G94" s="537"/>
      <c r="H94" s="538"/>
    </row>
    <row r="95" spans="1:37" ht="183.75" customHeight="1" x14ac:dyDescent="0.35">
      <c r="B95" s="141"/>
      <c r="C95" s="12" t="s">
        <v>17</v>
      </c>
      <c r="D95" s="518" t="s">
        <v>18</v>
      </c>
      <c r="E95" s="518"/>
      <c r="F95" s="518"/>
      <c r="G95" s="518"/>
      <c r="H95" s="519"/>
    </row>
    <row r="96" spans="1:37" ht="138.75" customHeight="1" x14ac:dyDescent="0.35">
      <c r="B96" s="141"/>
      <c r="C96" s="12" t="s">
        <v>19</v>
      </c>
      <c r="D96" s="531" t="s">
        <v>20</v>
      </c>
      <c r="E96" s="534"/>
      <c r="F96" s="534"/>
      <c r="G96" s="534"/>
      <c r="H96" s="535"/>
    </row>
    <row r="97" spans="2:8" ht="102.75" customHeight="1" x14ac:dyDescent="0.35">
      <c r="B97" s="141"/>
      <c r="C97" s="12" t="s">
        <v>21</v>
      </c>
      <c r="D97" s="531" t="s">
        <v>22</v>
      </c>
      <c r="E97" s="534"/>
      <c r="F97" s="534"/>
      <c r="G97" s="534"/>
      <c r="H97" s="535"/>
    </row>
    <row r="98" spans="2:8" ht="84" customHeight="1" x14ac:dyDescent="0.35">
      <c r="B98" s="141"/>
      <c r="C98" s="12" t="s">
        <v>23</v>
      </c>
      <c r="D98" s="531" t="s">
        <v>92</v>
      </c>
      <c r="E98" s="534"/>
      <c r="F98" s="534"/>
      <c r="G98" s="534"/>
      <c r="H98" s="535"/>
    </row>
    <row r="99" spans="2:8" ht="69.75" customHeight="1" thickBot="1" x14ac:dyDescent="0.4">
      <c r="B99" s="48"/>
      <c r="C99" s="49" t="s">
        <v>24</v>
      </c>
      <c r="D99" s="539" t="s">
        <v>93</v>
      </c>
      <c r="E99" s="539"/>
      <c r="F99" s="539"/>
      <c r="G99" s="539"/>
      <c r="H99" s="540"/>
    </row>
    <row r="100" spans="2:8" ht="18.75" thickBot="1" x14ac:dyDescent="0.4">
      <c r="B100" s="50"/>
      <c r="C100" s="50"/>
      <c r="D100" s="50"/>
      <c r="E100" s="50"/>
      <c r="F100" s="4"/>
      <c r="G100" s="333"/>
      <c r="H100" s="50"/>
    </row>
    <row r="101" spans="2:8" ht="56.25" x14ac:dyDescent="0.35">
      <c r="B101" s="45" t="s">
        <v>25</v>
      </c>
      <c r="C101" s="51" t="s">
        <v>56</v>
      </c>
      <c r="D101" s="51" t="s">
        <v>26</v>
      </c>
      <c r="E101" s="51" t="s">
        <v>27</v>
      </c>
      <c r="F101" s="5" t="s">
        <v>28</v>
      </c>
      <c r="G101" s="334" t="s">
        <v>29</v>
      </c>
      <c r="H101" s="52" t="s">
        <v>30</v>
      </c>
    </row>
    <row r="102" spans="2:8" ht="18.75" x14ac:dyDescent="0.35">
      <c r="B102" s="47">
        <v>1</v>
      </c>
      <c r="C102" s="504">
        <v>2</v>
      </c>
      <c r="D102" s="504">
        <v>3</v>
      </c>
      <c r="E102" s="504">
        <v>4</v>
      </c>
      <c r="F102" s="504">
        <v>5</v>
      </c>
      <c r="G102" s="504">
        <v>6</v>
      </c>
      <c r="H102" s="505">
        <v>7</v>
      </c>
    </row>
    <row r="103" spans="2:8" ht="18.75" x14ac:dyDescent="0.35">
      <c r="B103" s="394"/>
      <c r="C103" s="499"/>
      <c r="D103" s="500" t="s">
        <v>31</v>
      </c>
      <c r="E103" s="501"/>
      <c r="F103" s="501"/>
      <c r="G103" s="502"/>
      <c r="H103" s="503"/>
    </row>
    <row r="104" spans="2:8" ht="18.75" x14ac:dyDescent="0.35">
      <c r="B104" s="370">
        <v>1</v>
      </c>
      <c r="C104" s="321" t="s">
        <v>70</v>
      </c>
      <c r="D104" s="371" t="s">
        <v>32</v>
      </c>
      <c r="E104" s="160" t="s">
        <v>33</v>
      </c>
      <c r="F104" s="189">
        <v>1</v>
      </c>
      <c r="G104" s="100">
        <v>0</v>
      </c>
      <c r="H104" s="138">
        <f t="shared" ref="H104:H109" si="10">F104*G104</f>
        <v>0</v>
      </c>
    </row>
    <row r="105" spans="2:8" ht="37.5" x14ac:dyDescent="0.35">
      <c r="B105" s="91">
        <v>2</v>
      </c>
      <c r="C105" s="90" t="s">
        <v>58</v>
      </c>
      <c r="D105" s="92" t="s">
        <v>34</v>
      </c>
      <c r="E105" s="93" t="s">
        <v>33</v>
      </c>
      <c r="F105" s="94">
        <v>1</v>
      </c>
      <c r="G105" s="337">
        <v>0</v>
      </c>
      <c r="H105" s="58">
        <f t="shared" si="10"/>
        <v>0</v>
      </c>
    </row>
    <row r="106" spans="2:8" ht="18.75" x14ac:dyDescent="0.35">
      <c r="B106" s="91">
        <v>3</v>
      </c>
      <c r="C106" s="209" t="s">
        <v>71</v>
      </c>
      <c r="D106" s="57" t="s">
        <v>35</v>
      </c>
      <c r="E106" s="93" t="s">
        <v>33</v>
      </c>
      <c r="F106" s="94">
        <v>1</v>
      </c>
      <c r="G106" s="337">
        <v>0</v>
      </c>
      <c r="H106" s="58">
        <f t="shared" si="10"/>
        <v>0</v>
      </c>
    </row>
    <row r="107" spans="2:8" ht="56.25" x14ac:dyDescent="0.35">
      <c r="B107" s="91">
        <v>4</v>
      </c>
      <c r="C107" s="209" t="s">
        <v>72</v>
      </c>
      <c r="D107" s="57" t="s">
        <v>214</v>
      </c>
      <c r="E107" s="93" t="s">
        <v>33</v>
      </c>
      <c r="F107" s="94">
        <v>1</v>
      </c>
      <c r="G107" s="337">
        <v>0</v>
      </c>
      <c r="H107" s="58">
        <f t="shared" si="10"/>
        <v>0</v>
      </c>
    </row>
    <row r="108" spans="2:8" ht="75" x14ac:dyDescent="0.35">
      <c r="B108" s="91">
        <v>5</v>
      </c>
      <c r="C108" s="209" t="s">
        <v>73</v>
      </c>
      <c r="D108" s="57" t="s">
        <v>62</v>
      </c>
      <c r="E108" s="93" t="s">
        <v>33</v>
      </c>
      <c r="F108" s="94">
        <v>1</v>
      </c>
      <c r="G108" s="337">
        <v>0</v>
      </c>
      <c r="H108" s="58">
        <f t="shared" si="10"/>
        <v>0</v>
      </c>
    </row>
    <row r="109" spans="2:8" ht="38.25" thickBot="1" x14ac:dyDescent="0.4">
      <c r="B109" s="25">
        <v>6</v>
      </c>
      <c r="C109" s="49">
        <v>14</v>
      </c>
      <c r="D109" s="60" t="s">
        <v>94</v>
      </c>
      <c r="E109" s="24" t="s">
        <v>33</v>
      </c>
      <c r="F109" s="21">
        <v>1</v>
      </c>
      <c r="G109" s="349">
        <v>0</v>
      </c>
      <c r="H109" s="61">
        <f t="shared" si="10"/>
        <v>0</v>
      </c>
    </row>
    <row r="110" spans="2:8" ht="19.5" thickBot="1" x14ac:dyDescent="0.4">
      <c r="B110" s="62"/>
      <c r="C110" s="63"/>
      <c r="D110" s="63"/>
      <c r="E110" s="560" t="s">
        <v>59</v>
      </c>
      <c r="F110" s="560"/>
      <c r="G110" s="561"/>
      <c r="H110" s="64">
        <f>SUM(H104:H109)</f>
        <v>0</v>
      </c>
    </row>
    <row r="111" spans="2:8" ht="18.75" x14ac:dyDescent="0.35">
      <c r="B111" s="168"/>
      <c r="C111" s="162"/>
      <c r="D111" s="191" t="s">
        <v>36</v>
      </c>
      <c r="E111" s="161"/>
      <c r="F111" s="161"/>
      <c r="G111" s="372"/>
      <c r="H111" s="373"/>
    </row>
    <row r="112" spans="2:8" ht="18.75" x14ac:dyDescent="0.35">
      <c r="B112" s="91">
        <v>7</v>
      </c>
      <c r="C112" s="108" t="s">
        <v>74</v>
      </c>
      <c r="D112" s="99" t="s">
        <v>98</v>
      </c>
      <c r="E112" s="160" t="s">
        <v>37</v>
      </c>
      <c r="F112" s="109">
        <v>0.5</v>
      </c>
      <c r="G112" s="89">
        <v>0</v>
      </c>
      <c r="H112" s="58">
        <f>F112*G112</f>
        <v>0</v>
      </c>
    </row>
    <row r="113" spans="2:8" ht="56.25" x14ac:dyDescent="0.35">
      <c r="B113" s="91">
        <v>8</v>
      </c>
      <c r="C113" s="320" t="s">
        <v>76</v>
      </c>
      <c r="D113" s="9" t="s">
        <v>113</v>
      </c>
      <c r="E113" s="93" t="s">
        <v>38</v>
      </c>
      <c r="F113" s="98">
        <v>1940</v>
      </c>
      <c r="G113" s="89">
        <v>0</v>
      </c>
      <c r="H113" s="58">
        <f>F113*G113</f>
        <v>0</v>
      </c>
    </row>
    <row r="114" spans="2:8" ht="56.25" x14ac:dyDescent="0.35">
      <c r="B114" s="91">
        <v>9</v>
      </c>
      <c r="C114" s="320" t="s">
        <v>76</v>
      </c>
      <c r="D114" s="9" t="s">
        <v>100</v>
      </c>
      <c r="E114" s="93" t="s">
        <v>39</v>
      </c>
      <c r="F114" s="98">
        <v>3100</v>
      </c>
      <c r="G114" s="89">
        <v>0</v>
      </c>
      <c r="H114" s="58">
        <f t="shared" ref="H114:H117" si="11">F114*G114</f>
        <v>0</v>
      </c>
    </row>
    <row r="115" spans="2:8" ht="56.25" x14ac:dyDescent="0.35">
      <c r="B115" s="91">
        <v>10</v>
      </c>
      <c r="C115" s="320" t="s">
        <v>76</v>
      </c>
      <c r="D115" s="9" t="s">
        <v>115</v>
      </c>
      <c r="E115" s="93" t="s">
        <v>39</v>
      </c>
      <c r="F115" s="98">
        <v>1920</v>
      </c>
      <c r="G115" s="89">
        <v>0</v>
      </c>
      <c r="H115" s="58">
        <f t="shared" si="11"/>
        <v>0</v>
      </c>
    </row>
    <row r="116" spans="2:8" ht="93.75" x14ac:dyDescent="0.35">
      <c r="B116" s="91">
        <v>11</v>
      </c>
      <c r="C116" s="320" t="s">
        <v>102</v>
      </c>
      <c r="D116" s="9" t="s">
        <v>90</v>
      </c>
      <c r="E116" s="93" t="s">
        <v>39</v>
      </c>
      <c r="F116" s="98">
        <v>100</v>
      </c>
      <c r="G116" s="89">
        <v>0</v>
      </c>
      <c r="H116" s="58">
        <f t="shared" si="11"/>
        <v>0</v>
      </c>
    </row>
    <row r="117" spans="2:8" ht="22.5" customHeight="1" thickBot="1" x14ac:dyDescent="0.4">
      <c r="B117" s="91">
        <v>12</v>
      </c>
      <c r="C117" s="148" t="s">
        <v>108</v>
      </c>
      <c r="D117" s="104" t="s">
        <v>230</v>
      </c>
      <c r="E117" s="150" t="s">
        <v>38</v>
      </c>
      <c r="F117" s="105">
        <v>95</v>
      </c>
      <c r="G117" s="106">
        <v>0</v>
      </c>
      <c r="H117" s="146">
        <f t="shared" si="11"/>
        <v>0</v>
      </c>
    </row>
    <row r="118" spans="2:8" ht="19.5" thickBot="1" x14ac:dyDescent="0.4">
      <c r="B118" s="541" t="s">
        <v>42</v>
      </c>
      <c r="C118" s="542"/>
      <c r="D118" s="542"/>
      <c r="E118" s="542"/>
      <c r="F118" s="542"/>
      <c r="G118" s="543"/>
      <c r="H118" s="186">
        <f>SUM(H112:H117)</f>
        <v>0</v>
      </c>
    </row>
    <row r="119" spans="2:8" ht="18.75" x14ac:dyDescent="0.35">
      <c r="B119" s="163"/>
      <c r="C119" s="164"/>
      <c r="D119" s="285" t="s">
        <v>43</v>
      </c>
      <c r="E119" s="31"/>
      <c r="F119" s="19"/>
      <c r="G119" s="340"/>
      <c r="H119" s="32"/>
    </row>
    <row r="120" spans="2:8" ht="75" x14ac:dyDescent="0.35">
      <c r="B120" s="91">
        <v>13</v>
      </c>
      <c r="C120" s="140" t="s">
        <v>77</v>
      </c>
      <c r="D120" s="26" t="s">
        <v>103</v>
      </c>
      <c r="E120" s="30" t="s">
        <v>40</v>
      </c>
      <c r="F120" s="98">
        <v>2400</v>
      </c>
      <c r="G120" s="89">
        <v>0</v>
      </c>
      <c r="H120" s="58">
        <f>F120*G120</f>
        <v>0</v>
      </c>
    </row>
    <row r="121" spans="2:8" ht="18.75" x14ac:dyDescent="0.35">
      <c r="B121" s="91">
        <v>14</v>
      </c>
      <c r="C121" s="140" t="s">
        <v>80</v>
      </c>
      <c r="D121" s="26" t="s">
        <v>109</v>
      </c>
      <c r="E121" s="30" t="s">
        <v>39</v>
      </c>
      <c r="F121" s="98">
        <v>5000</v>
      </c>
      <c r="G121" s="89">
        <v>0</v>
      </c>
      <c r="H121" s="58">
        <f t="shared" ref="H121:H122" si="12">F121*G121</f>
        <v>0</v>
      </c>
    </row>
    <row r="122" spans="2:8" ht="38.25" thickBot="1" x14ac:dyDescent="0.4">
      <c r="B122" s="91">
        <v>15</v>
      </c>
      <c r="C122" s="148" t="s">
        <v>227</v>
      </c>
      <c r="D122" s="149" t="s">
        <v>44</v>
      </c>
      <c r="E122" s="154" t="s">
        <v>41</v>
      </c>
      <c r="F122" s="105">
        <v>61</v>
      </c>
      <c r="G122" s="106">
        <v>0</v>
      </c>
      <c r="H122" s="146">
        <f t="shared" si="12"/>
        <v>0</v>
      </c>
    </row>
    <row r="123" spans="2:8" ht="19.5" thickBot="1" x14ac:dyDescent="0.4">
      <c r="B123" s="541" t="s">
        <v>45</v>
      </c>
      <c r="C123" s="542"/>
      <c r="D123" s="542"/>
      <c r="E123" s="542"/>
      <c r="F123" s="542"/>
      <c r="G123" s="543"/>
      <c r="H123" s="151">
        <f>SUM(H120:H122)</f>
        <v>0</v>
      </c>
    </row>
    <row r="124" spans="2:8" ht="18.75" x14ac:dyDescent="0.35">
      <c r="B124" s="66"/>
      <c r="C124" s="67"/>
      <c r="D124" s="311" t="s">
        <v>46</v>
      </c>
      <c r="E124" s="79"/>
      <c r="F124" s="13"/>
      <c r="G124" s="341"/>
      <c r="H124" s="144"/>
    </row>
    <row r="125" spans="2:8" ht="56.25" x14ac:dyDescent="0.35">
      <c r="B125" s="91">
        <v>16</v>
      </c>
      <c r="C125" s="140" t="s">
        <v>81</v>
      </c>
      <c r="D125" s="99" t="s">
        <v>101</v>
      </c>
      <c r="E125" s="93" t="s">
        <v>40</v>
      </c>
      <c r="F125" s="98">
        <v>1500</v>
      </c>
      <c r="G125" s="89">
        <v>0</v>
      </c>
      <c r="H125" s="58">
        <f t="shared" ref="H125:H132" si="13">(F125*G125)</f>
        <v>0</v>
      </c>
    </row>
    <row r="126" spans="2:8" ht="37.5" x14ac:dyDescent="0.35">
      <c r="B126" s="125">
        <v>17</v>
      </c>
      <c r="C126" s="126" t="s">
        <v>82</v>
      </c>
      <c r="D126" s="127" t="s">
        <v>104</v>
      </c>
      <c r="E126" s="128" t="s">
        <v>39</v>
      </c>
      <c r="F126" s="98">
        <v>3200</v>
      </c>
      <c r="G126" s="89">
        <v>0</v>
      </c>
      <c r="H126" s="146">
        <f t="shared" si="13"/>
        <v>0</v>
      </c>
    </row>
    <row r="127" spans="2:8" ht="18.75" x14ac:dyDescent="0.35">
      <c r="B127" s="91">
        <v>18</v>
      </c>
      <c r="C127" s="140" t="s">
        <v>83</v>
      </c>
      <c r="D127" s="9" t="s">
        <v>105</v>
      </c>
      <c r="E127" s="93" t="s">
        <v>39</v>
      </c>
      <c r="F127" s="98">
        <v>3200</v>
      </c>
      <c r="G127" s="89">
        <v>0</v>
      </c>
      <c r="H127" s="58">
        <f t="shared" si="13"/>
        <v>0</v>
      </c>
    </row>
    <row r="128" spans="2:8" ht="37.5" x14ac:dyDescent="0.35">
      <c r="B128" s="125">
        <v>19</v>
      </c>
      <c r="C128" s="126" t="s">
        <v>84</v>
      </c>
      <c r="D128" s="127" t="s">
        <v>106</v>
      </c>
      <c r="E128" s="128" t="s">
        <v>38</v>
      </c>
      <c r="F128" s="129">
        <v>95</v>
      </c>
      <c r="G128" s="342">
        <v>0</v>
      </c>
      <c r="H128" s="374">
        <f t="shared" si="13"/>
        <v>0</v>
      </c>
    </row>
    <row r="129" spans="1:37" ht="37.5" x14ac:dyDescent="0.35">
      <c r="B129" s="91">
        <v>20</v>
      </c>
      <c r="C129" s="140" t="s">
        <v>85</v>
      </c>
      <c r="D129" s="9" t="s">
        <v>114</v>
      </c>
      <c r="E129" s="93" t="s">
        <v>38</v>
      </c>
      <c r="F129" s="98">
        <v>970</v>
      </c>
      <c r="G129" s="89">
        <v>0</v>
      </c>
      <c r="H129" s="58">
        <f t="shared" si="13"/>
        <v>0</v>
      </c>
    </row>
    <row r="130" spans="1:37" ht="37.5" x14ac:dyDescent="0.35">
      <c r="B130" s="125">
        <v>21</v>
      </c>
      <c r="C130" s="132" t="s">
        <v>85</v>
      </c>
      <c r="D130" s="133" t="s">
        <v>107</v>
      </c>
      <c r="E130" s="134" t="s">
        <v>38</v>
      </c>
      <c r="F130" s="135">
        <v>970</v>
      </c>
      <c r="G130" s="136">
        <v>0</v>
      </c>
      <c r="H130" s="181">
        <f t="shared" si="13"/>
        <v>0</v>
      </c>
    </row>
    <row r="131" spans="1:37" ht="56.25" x14ac:dyDescent="0.35">
      <c r="B131" s="91">
        <v>22</v>
      </c>
      <c r="C131" s="132" t="s">
        <v>86</v>
      </c>
      <c r="D131" s="133" t="s">
        <v>110</v>
      </c>
      <c r="E131" s="134" t="s">
        <v>39</v>
      </c>
      <c r="F131" s="135">
        <v>3200</v>
      </c>
      <c r="G131" s="136">
        <v>0</v>
      </c>
      <c r="H131" s="145">
        <f t="shared" si="13"/>
        <v>0</v>
      </c>
    </row>
    <row r="132" spans="1:37" ht="59.25" customHeight="1" thickBot="1" x14ac:dyDescent="0.4">
      <c r="B132" s="125">
        <v>23</v>
      </c>
      <c r="C132" s="155" t="s">
        <v>111</v>
      </c>
      <c r="D132" s="156" t="s">
        <v>183</v>
      </c>
      <c r="E132" s="157" t="s">
        <v>39</v>
      </c>
      <c r="F132" s="105">
        <v>1920</v>
      </c>
      <c r="G132" s="106">
        <v>0</v>
      </c>
      <c r="H132" s="146">
        <f t="shared" si="13"/>
        <v>0</v>
      </c>
    </row>
    <row r="133" spans="1:37" ht="19.5" thickBot="1" x14ac:dyDescent="0.4">
      <c r="B133" s="544" t="s">
        <v>47</v>
      </c>
      <c r="C133" s="545"/>
      <c r="D133" s="545"/>
      <c r="E133" s="545"/>
      <c r="F133" s="545"/>
      <c r="G133" s="545"/>
      <c r="H133" s="186">
        <f>SUM(H125:H132)</f>
        <v>0</v>
      </c>
    </row>
    <row r="134" spans="1:37" ht="18.75" x14ac:dyDescent="0.35">
      <c r="B134" s="375"/>
      <c r="C134" s="376"/>
      <c r="D134" s="312" t="s">
        <v>48</v>
      </c>
      <c r="E134" s="79"/>
      <c r="F134" s="101"/>
      <c r="G134" s="350"/>
      <c r="H134" s="144"/>
    </row>
    <row r="135" spans="1:37" ht="37.5" x14ac:dyDescent="0.35">
      <c r="B135" s="91">
        <v>24</v>
      </c>
      <c r="C135" s="166"/>
      <c r="D135" s="26" t="s">
        <v>116</v>
      </c>
      <c r="E135" s="30" t="s">
        <v>40</v>
      </c>
      <c r="F135" s="313">
        <v>7.5</v>
      </c>
      <c r="G135" s="314">
        <v>0</v>
      </c>
      <c r="H135" s="315">
        <f t="shared" ref="H135:H141" si="14">(F135*G135)</f>
        <v>0</v>
      </c>
    </row>
    <row r="136" spans="1:37" ht="56.25" x14ac:dyDescent="0.35">
      <c r="B136" s="91">
        <v>25</v>
      </c>
      <c r="C136" s="33"/>
      <c r="D136" s="26" t="s">
        <v>117</v>
      </c>
      <c r="E136" s="30" t="s">
        <v>40</v>
      </c>
      <c r="F136" s="313">
        <v>6</v>
      </c>
      <c r="G136" s="314">
        <v>0</v>
      </c>
      <c r="H136" s="315">
        <f t="shared" si="14"/>
        <v>0</v>
      </c>
    </row>
    <row r="137" spans="1:37" ht="131.25" x14ac:dyDescent="0.35">
      <c r="B137" s="91">
        <v>26</v>
      </c>
      <c r="C137" s="33"/>
      <c r="D137" s="26" t="s">
        <v>118</v>
      </c>
      <c r="E137" s="30" t="s">
        <v>40</v>
      </c>
      <c r="F137" s="313">
        <v>3</v>
      </c>
      <c r="G137" s="314">
        <v>0</v>
      </c>
      <c r="H137" s="315">
        <f t="shared" si="14"/>
        <v>0</v>
      </c>
    </row>
    <row r="138" spans="1:37" ht="93.75" x14ac:dyDescent="0.35">
      <c r="B138" s="91">
        <v>27</v>
      </c>
      <c r="C138" s="33"/>
      <c r="D138" s="26" t="s">
        <v>119</v>
      </c>
      <c r="E138" s="30" t="s">
        <v>38</v>
      </c>
      <c r="F138" s="313">
        <v>18</v>
      </c>
      <c r="G138" s="314">
        <v>0</v>
      </c>
      <c r="H138" s="315">
        <f t="shared" si="14"/>
        <v>0</v>
      </c>
    </row>
    <row r="139" spans="1:37" ht="56.25" x14ac:dyDescent="0.35">
      <c r="B139" s="91">
        <v>28</v>
      </c>
      <c r="C139" s="8"/>
      <c r="D139" s="26" t="s">
        <v>182</v>
      </c>
      <c r="E139" s="30" t="s">
        <v>41</v>
      </c>
      <c r="F139" s="313">
        <v>3</v>
      </c>
      <c r="G139" s="314">
        <v>0</v>
      </c>
      <c r="H139" s="315">
        <f t="shared" si="14"/>
        <v>0</v>
      </c>
    </row>
    <row r="140" spans="1:37" ht="37.5" x14ac:dyDescent="0.35">
      <c r="B140" s="91">
        <v>29</v>
      </c>
      <c r="C140" s="8"/>
      <c r="D140" s="26" t="s">
        <v>120</v>
      </c>
      <c r="E140" s="30" t="s">
        <v>41</v>
      </c>
      <c r="F140" s="313">
        <v>3</v>
      </c>
      <c r="G140" s="314">
        <v>0</v>
      </c>
      <c r="H140" s="315">
        <f t="shared" si="14"/>
        <v>0</v>
      </c>
    </row>
    <row r="141" spans="1:37" ht="57" thickBot="1" x14ac:dyDescent="0.4">
      <c r="B141" s="91">
        <v>30</v>
      </c>
      <c r="C141" s="158"/>
      <c r="D141" s="149" t="s">
        <v>121</v>
      </c>
      <c r="E141" s="154" t="s">
        <v>41</v>
      </c>
      <c r="F141" s="316">
        <v>3</v>
      </c>
      <c r="G141" s="317">
        <v>0</v>
      </c>
      <c r="H141" s="318">
        <f t="shared" si="14"/>
        <v>0</v>
      </c>
    </row>
    <row r="142" spans="1:37" ht="19.5" thickBot="1" x14ac:dyDescent="0.4">
      <c r="B142" s="541" t="s">
        <v>49</v>
      </c>
      <c r="C142" s="542"/>
      <c r="D142" s="542"/>
      <c r="E142" s="542"/>
      <c r="F142" s="542"/>
      <c r="G142" s="543"/>
      <c r="H142" s="159">
        <f>SUM(H135:H141)</f>
        <v>0</v>
      </c>
    </row>
    <row r="143" spans="1:37" ht="18.75" x14ac:dyDescent="0.35">
      <c r="A143" s="2"/>
      <c r="B143" s="69"/>
      <c r="C143" s="361"/>
      <c r="D143" s="191" t="s">
        <v>123</v>
      </c>
      <c r="E143" s="361"/>
      <c r="F143" s="361"/>
      <c r="G143" s="362"/>
      <c r="H143" s="363"/>
      <c r="I143"/>
      <c r="J143"/>
      <c r="K143"/>
      <c r="L143"/>
      <c r="M143"/>
      <c r="N143"/>
      <c r="O143"/>
      <c r="P143"/>
      <c r="Q143"/>
      <c r="R143"/>
      <c r="S143"/>
      <c r="T143"/>
      <c r="U143"/>
      <c r="V143"/>
      <c r="W143"/>
      <c r="X143"/>
      <c r="Y143"/>
      <c r="Z143"/>
      <c r="AA143"/>
      <c r="AB143"/>
      <c r="AC143"/>
      <c r="AD143"/>
      <c r="AE143"/>
      <c r="AF143"/>
      <c r="AG143"/>
      <c r="AH143"/>
      <c r="AI143"/>
      <c r="AJ143"/>
      <c r="AK143"/>
    </row>
    <row r="144" spans="1:37" ht="18.75" x14ac:dyDescent="0.35">
      <c r="A144" s="2"/>
      <c r="B144" s="383"/>
      <c r="C144" s="377"/>
      <c r="D144" s="378" t="s">
        <v>124</v>
      </c>
      <c r="E144" s="379"/>
      <c r="F144" s="380"/>
      <c r="G144" s="381"/>
      <c r="H144" s="382"/>
      <c r="I144"/>
      <c r="J144"/>
      <c r="K144"/>
      <c r="L144"/>
      <c r="M144"/>
      <c r="N144"/>
      <c r="O144"/>
      <c r="P144"/>
      <c r="Q144"/>
      <c r="R144"/>
      <c r="S144"/>
      <c r="T144"/>
      <c r="U144"/>
      <c r="V144"/>
      <c r="W144"/>
      <c r="X144"/>
      <c r="Y144"/>
      <c r="Z144"/>
      <c r="AA144"/>
      <c r="AB144"/>
      <c r="AC144"/>
      <c r="AD144"/>
      <c r="AE144"/>
      <c r="AF144"/>
      <c r="AG144"/>
      <c r="AH144"/>
      <c r="AI144"/>
      <c r="AJ144"/>
      <c r="AK144"/>
    </row>
    <row r="145" spans="1:37" ht="56.25" x14ac:dyDescent="0.35">
      <c r="A145" s="2"/>
      <c r="B145" s="319">
        <v>31</v>
      </c>
      <c r="C145" s="320" t="s">
        <v>60</v>
      </c>
      <c r="D145" s="9" t="s">
        <v>190</v>
      </c>
      <c r="E145" s="30" t="s">
        <v>61</v>
      </c>
      <c r="F145" s="98">
        <v>4</v>
      </c>
      <c r="G145" s="89">
        <v>0</v>
      </c>
      <c r="H145" s="58">
        <f t="shared" ref="H145:H148" si="15">(F145*G145)</f>
        <v>0</v>
      </c>
      <c r="I145"/>
      <c r="J145"/>
      <c r="K145"/>
      <c r="L145"/>
      <c r="M145"/>
      <c r="N145"/>
      <c r="O145"/>
      <c r="P145"/>
      <c r="Q145"/>
      <c r="R145"/>
      <c r="S145"/>
      <c r="T145"/>
      <c r="U145"/>
      <c r="V145"/>
      <c r="W145"/>
      <c r="X145"/>
      <c r="Y145"/>
      <c r="Z145"/>
      <c r="AA145"/>
      <c r="AB145"/>
      <c r="AC145"/>
      <c r="AD145"/>
      <c r="AE145"/>
      <c r="AF145"/>
      <c r="AG145"/>
      <c r="AH145"/>
      <c r="AI145"/>
      <c r="AJ145"/>
      <c r="AK145"/>
    </row>
    <row r="146" spans="1:37" ht="75" x14ac:dyDescent="0.35">
      <c r="A146" s="2"/>
      <c r="B146" s="78">
        <v>32</v>
      </c>
      <c r="C146" s="320" t="s">
        <v>60</v>
      </c>
      <c r="D146" s="9" t="s">
        <v>191</v>
      </c>
      <c r="E146" s="30" t="s">
        <v>38</v>
      </c>
      <c r="F146" s="98">
        <v>14</v>
      </c>
      <c r="G146" s="89">
        <v>0</v>
      </c>
      <c r="H146" s="58">
        <f t="shared" si="15"/>
        <v>0</v>
      </c>
      <c r="I146"/>
      <c r="J146"/>
      <c r="K146"/>
      <c r="L146"/>
      <c r="M146"/>
      <c r="N146"/>
      <c r="O146"/>
      <c r="P146"/>
      <c r="Q146"/>
      <c r="R146"/>
      <c r="S146"/>
      <c r="T146"/>
      <c r="U146"/>
      <c r="V146"/>
      <c r="W146"/>
      <c r="X146"/>
      <c r="Y146"/>
      <c r="Z146"/>
      <c r="AA146"/>
      <c r="AB146"/>
      <c r="AC146"/>
      <c r="AD146"/>
      <c r="AE146"/>
      <c r="AF146"/>
      <c r="AG146"/>
      <c r="AH146"/>
      <c r="AI146"/>
      <c r="AJ146"/>
      <c r="AK146"/>
    </row>
    <row r="147" spans="1:37" ht="56.25" x14ac:dyDescent="0.35">
      <c r="A147" s="2"/>
      <c r="B147" s="319">
        <v>33</v>
      </c>
      <c r="C147" s="320" t="s">
        <v>192</v>
      </c>
      <c r="D147" s="9" t="s">
        <v>212</v>
      </c>
      <c r="E147" s="154" t="s">
        <v>40</v>
      </c>
      <c r="F147" s="98">
        <v>0.32</v>
      </c>
      <c r="G147" s="89">
        <v>0</v>
      </c>
      <c r="H147" s="58">
        <f t="shared" si="15"/>
        <v>0</v>
      </c>
      <c r="I147"/>
      <c r="J147"/>
      <c r="K147"/>
      <c r="L147"/>
      <c r="M147"/>
      <c r="N147"/>
      <c r="O147"/>
      <c r="P147"/>
      <c r="Q147"/>
      <c r="R147"/>
      <c r="S147"/>
      <c r="T147"/>
      <c r="U147"/>
      <c r="V147"/>
      <c r="W147"/>
      <c r="X147"/>
      <c r="Y147"/>
      <c r="Z147"/>
      <c r="AA147"/>
      <c r="AB147"/>
      <c r="AC147"/>
      <c r="AD147"/>
      <c r="AE147"/>
      <c r="AF147"/>
      <c r="AG147"/>
      <c r="AH147"/>
      <c r="AI147"/>
      <c r="AJ147"/>
      <c r="AK147"/>
    </row>
    <row r="148" spans="1:37" ht="56.25" x14ac:dyDescent="0.35">
      <c r="A148" s="2"/>
      <c r="B148" s="319">
        <v>34</v>
      </c>
      <c r="C148" s="12"/>
      <c r="D148" s="9" t="s">
        <v>193</v>
      </c>
      <c r="E148" s="30" t="s">
        <v>61</v>
      </c>
      <c r="F148" s="98">
        <v>2</v>
      </c>
      <c r="G148" s="89">
        <v>0</v>
      </c>
      <c r="H148" s="58">
        <f t="shared" si="15"/>
        <v>0</v>
      </c>
      <c r="I148"/>
      <c r="J148"/>
      <c r="K148"/>
      <c r="L148"/>
      <c r="M148"/>
      <c r="N148"/>
      <c r="O148"/>
      <c r="P148"/>
      <c r="Q148"/>
      <c r="R148"/>
      <c r="S148"/>
      <c r="T148"/>
      <c r="U148"/>
      <c r="V148"/>
      <c r="W148"/>
      <c r="X148"/>
      <c r="Y148"/>
      <c r="Z148"/>
      <c r="AA148"/>
      <c r="AB148"/>
      <c r="AC148"/>
      <c r="AD148"/>
      <c r="AE148"/>
      <c r="AF148"/>
      <c r="AG148"/>
      <c r="AH148"/>
      <c r="AI148"/>
      <c r="AJ148"/>
      <c r="AK148"/>
    </row>
    <row r="149" spans="1:37" ht="18.75" x14ac:dyDescent="0.35">
      <c r="A149" s="2"/>
      <c r="B149" s="384"/>
      <c r="C149" s="385"/>
      <c r="D149" s="386" t="s">
        <v>125</v>
      </c>
      <c r="E149" s="387"/>
      <c r="F149" s="98"/>
      <c r="G149" s="89"/>
      <c r="H149" s="388"/>
      <c r="I149"/>
      <c r="J149"/>
      <c r="K149"/>
      <c r="L149"/>
      <c r="M149"/>
      <c r="N149"/>
      <c r="O149"/>
      <c r="P149"/>
      <c r="Q149"/>
      <c r="R149"/>
      <c r="S149"/>
      <c r="T149"/>
      <c r="U149"/>
      <c r="V149"/>
      <c r="W149"/>
      <c r="X149"/>
      <c r="Y149"/>
      <c r="Z149"/>
      <c r="AA149"/>
      <c r="AB149"/>
      <c r="AC149"/>
      <c r="AD149"/>
      <c r="AE149"/>
      <c r="AF149"/>
      <c r="AG149"/>
      <c r="AH149"/>
      <c r="AI149"/>
      <c r="AJ149"/>
      <c r="AK149"/>
    </row>
    <row r="150" spans="1:37" ht="75" x14ac:dyDescent="0.35">
      <c r="A150" s="2"/>
      <c r="B150" s="107">
        <v>35</v>
      </c>
      <c r="C150" s="321" t="s">
        <v>87</v>
      </c>
      <c r="D150" s="99" t="s">
        <v>194</v>
      </c>
      <c r="E150" s="327" t="s">
        <v>39</v>
      </c>
      <c r="F150" s="109">
        <v>180</v>
      </c>
      <c r="G150" s="100">
        <v>0</v>
      </c>
      <c r="H150" s="138">
        <f t="shared" ref="H150:H151" si="16">(F150*G150)</f>
        <v>0</v>
      </c>
      <c r="I150"/>
      <c r="J150"/>
      <c r="K150"/>
      <c r="L150"/>
      <c r="M150"/>
      <c r="N150"/>
      <c r="O150"/>
      <c r="P150"/>
      <c r="Q150"/>
      <c r="R150"/>
      <c r="S150"/>
      <c r="T150"/>
      <c r="U150"/>
      <c r="V150"/>
      <c r="W150"/>
      <c r="X150"/>
      <c r="Y150"/>
      <c r="Z150"/>
      <c r="AA150"/>
      <c r="AB150"/>
      <c r="AC150"/>
      <c r="AD150"/>
      <c r="AE150"/>
      <c r="AF150"/>
      <c r="AG150"/>
      <c r="AH150"/>
      <c r="AI150"/>
      <c r="AJ150"/>
      <c r="AK150"/>
    </row>
    <row r="151" spans="1:37" ht="75.75" thickBot="1" x14ac:dyDescent="0.4">
      <c r="A151" s="2"/>
      <c r="B151" s="107">
        <v>36</v>
      </c>
      <c r="C151" s="321" t="s">
        <v>87</v>
      </c>
      <c r="D151" s="99" t="s">
        <v>195</v>
      </c>
      <c r="E151" s="327" t="s">
        <v>39</v>
      </c>
      <c r="F151" s="109">
        <v>4</v>
      </c>
      <c r="G151" s="100">
        <v>0</v>
      </c>
      <c r="H151" s="138">
        <f t="shared" si="16"/>
        <v>0</v>
      </c>
      <c r="I151"/>
      <c r="J151"/>
      <c r="K151"/>
      <c r="L151"/>
      <c r="M151"/>
      <c r="N151"/>
      <c r="O151"/>
      <c r="P151"/>
      <c r="Q151"/>
      <c r="R151"/>
      <c r="S151"/>
      <c r="T151"/>
      <c r="U151"/>
      <c r="V151"/>
      <c r="W151"/>
      <c r="X151"/>
      <c r="Y151"/>
      <c r="Z151"/>
      <c r="AA151"/>
      <c r="AB151"/>
      <c r="AC151"/>
      <c r="AD151"/>
      <c r="AE151"/>
      <c r="AF151"/>
      <c r="AG151"/>
      <c r="AH151"/>
      <c r="AI151"/>
      <c r="AJ151"/>
      <c r="AK151"/>
    </row>
    <row r="152" spans="1:37" ht="19.5" thickBot="1" x14ac:dyDescent="0.4">
      <c r="A152" s="2"/>
      <c r="B152" s="322"/>
      <c r="C152" s="323"/>
      <c r="D152" s="68" t="s">
        <v>126</v>
      </c>
      <c r="E152" s="324"/>
      <c r="F152" s="325"/>
      <c r="G152" s="326"/>
      <c r="H152" s="110"/>
      <c r="I152"/>
      <c r="J152"/>
      <c r="K152"/>
      <c r="L152"/>
      <c r="M152"/>
      <c r="N152"/>
      <c r="O152"/>
      <c r="P152"/>
      <c r="Q152"/>
      <c r="R152"/>
      <c r="S152"/>
      <c r="T152"/>
      <c r="U152"/>
      <c r="V152"/>
      <c r="W152"/>
      <c r="X152"/>
      <c r="Y152"/>
      <c r="Z152"/>
      <c r="AA152"/>
      <c r="AB152"/>
      <c r="AC152"/>
      <c r="AD152"/>
      <c r="AE152"/>
      <c r="AF152"/>
      <c r="AG152"/>
      <c r="AH152"/>
      <c r="AI152"/>
      <c r="AJ152"/>
      <c r="AK152"/>
    </row>
    <row r="153" spans="1:37" ht="93.75" x14ac:dyDescent="0.35">
      <c r="A153" s="2"/>
      <c r="B153" s="111">
        <v>37</v>
      </c>
      <c r="C153" s="328"/>
      <c r="D153" s="9" t="s">
        <v>196</v>
      </c>
      <c r="E153" s="30" t="s">
        <v>40</v>
      </c>
      <c r="F153" s="98">
        <v>1</v>
      </c>
      <c r="G153" s="89">
        <v>0</v>
      </c>
      <c r="H153" s="58">
        <f t="shared" ref="H153:H154" si="17">(F153*G153)</f>
        <v>0</v>
      </c>
      <c r="I153"/>
      <c r="J153"/>
      <c r="K153"/>
      <c r="L153"/>
      <c r="M153"/>
      <c r="N153"/>
      <c r="O153"/>
      <c r="P153"/>
      <c r="Q153"/>
      <c r="R153"/>
      <c r="S153"/>
      <c r="T153"/>
      <c r="U153"/>
      <c r="V153"/>
      <c r="W153"/>
      <c r="X153"/>
      <c r="Y153"/>
      <c r="Z153"/>
      <c r="AA153"/>
      <c r="AB153"/>
      <c r="AC153"/>
      <c r="AD153"/>
      <c r="AE153"/>
      <c r="AF153"/>
      <c r="AG153"/>
      <c r="AH153"/>
      <c r="AI153"/>
      <c r="AJ153"/>
      <c r="AK153"/>
    </row>
    <row r="154" spans="1:37" ht="38.25" thickBot="1" x14ac:dyDescent="0.4">
      <c r="A154" s="2"/>
      <c r="B154" s="329">
        <v>38</v>
      </c>
      <c r="C154" s="103"/>
      <c r="D154" s="104" t="s">
        <v>197</v>
      </c>
      <c r="E154" s="154" t="s">
        <v>38</v>
      </c>
      <c r="F154" s="105">
        <v>90</v>
      </c>
      <c r="G154" s="106">
        <v>0</v>
      </c>
      <c r="H154" s="146">
        <f t="shared" si="17"/>
        <v>0</v>
      </c>
      <c r="I154"/>
      <c r="J154"/>
      <c r="K154"/>
      <c r="L154"/>
      <c r="M154"/>
      <c r="N154"/>
      <c r="O154"/>
      <c r="P154"/>
      <c r="Q154"/>
      <c r="R154"/>
      <c r="S154"/>
      <c r="T154"/>
      <c r="U154"/>
      <c r="V154"/>
      <c r="W154"/>
      <c r="X154"/>
      <c r="Y154"/>
      <c r="Z154"/>
      <c r="AA154"/>
      <c r="AB154"/>
      <c r="AC154"/>
      <c r="AD154"/>
      <c r="AE154"/>
      <c r="AF154"/>
      <c r="AG154"/>
      <c r="AH154"/>
      <c r="AI154"/>
      <c r="AJ154"/>
      <c r="AK154"/>
    </row>
    <row r="155" spans="1:37" ht="19.5" thickBot="1" x14ac:dyDescent="0.4">
      <c r="A155" s="2"/>
      <c r="B155" s="515" t="s">
        <v>127</v>
      </c>
      <c r="C155" s="516"/>
      <c r="D155" s="516"/>
      <c r="E155" s="516"/>
      <c r="F155" s="516"/>
      <c r="G155" s="516"/>
      <c r="H155" s="186">
        <f>SUM(H145:H154)</f>
        <v>0</v>
      </c>
      <c r="I155"/>
      <c r="J155"/>
      <c r="K155"/>
      <c r="L155"/>
      <c r="M155"/>
      <c r="N155"/>
      <c r="O155"/>
      <c r="P155"/>
      <c r="Q155"/>
      <c r="R155"/>
      <c r="S155"/>
      <c r="T155"/>
      <c r="U155"/>
      <c r="V155"/>
      <c r="W155"/>
      <c r="X155"/>
      <c r="Y155"/>
      <c r="Z155"/>
      <c r="AA155"/>
      <c r="AB155"/>
      <c r="AC155"/>
      <c r="AD155"/>
      <c r="AE155"/>
      <c r="AF155"/>
      <c r="AG155"/>
      <c r="AH155"/>
      <c r="AI155"/>
      <c r="AJ155"/>
      <c r="AK155"/>
    </row>
    <row r="156" spans="1:37" ht="19.5" thickBot="1" x14ac:dyDescent="0.4">
      <c r="E156" s="80"/>
    </row>
    <row r="157" spans="1:37" ht="19.5" thickBot="1" x14ac:dyDescent="0.4">
      <c r="B157" s="55"/>
      <c r="C157" s="118"/>
      <c r="D157" s="547" t="s">
        <v>128</v>
      </c>
      <c r="E157" s="548"/>
      <c r="F157" s="548"/>
      <c r="G157" s="549"/>
      <c r="H157" s="119"/>
    </row>
    <row r="158" spans="1:37" ht="18.75" x14ac:dyDescent="0.35">
      <c r="B158" s="45"/>
      <c r="C158" s="46"/>
      <c r="D158" s="192" t="s">
        <v>50</v>
      </c>
      <c r="E158" s="120"/>
      <c r="F158" s="121"/>
      <c r="G158" s="344"/>
      <c r="H158" s="86">
        <f>H110</f>
        <v>0</v>
      </c>
    </row>
    <row r="159" spans="1:37" ht="18.75" x14ac:dyDescent="0.35">
      <c r="B159" s="47"/>
      <c r="C159" s="12"/>
      <c r="D159" s="193" t="s">
        <v>51</v>
      </c>
      <c r="E159" s="82"/>
      <c r="F159" s="83"/>
      <c r="G159" s="345"/>
      <c r="H159" s="87">
        <f>H118</f>
        <v>0</v>
      </c>
    </row>
    <row r="160" spans="1:37" ht="18.75" x14ac:dyDescent="0.35">
      <c r="B160" s="73"/>
      <c r="C160" s="74"/>
      <c r="D160" s="193" t="s">
        <v>52</v>
      </c>
      <c r="E160" s="84"/>
      <c r="F160" s="83"/>
      <c r="G160" s="345"/>
      <c r="H160" s="87">
        <f>H123</f>
        <v>0</v>
      </c>
    </row>
    <row r="161" spans="2:8" ht="18.75" x14ac:dyDescent="0.35">
      <c r="B161" s="15"/>
      <c r="C161" s="9"/>
      <c r="D161" s="74" t="s">
        <v>53</v>
      </c>
      <c r="E161" s="84"/>
      <c r="F161" s="85"/>
      <c r="G161" s="346"/>
      <c r="H161" s="87">
        <f>H133</f>
        <v>0</v>
      </c>
    </row>
    <row r="162" spans="2:8" ht="18.75" x14ac:dyDescent="0.35">
      <c r="B162" s="15"/>
      <c r="C162" s="9"/>
      <c r="D162" s="195" t="s">
        <v>54</v>
      </c>
      <c r="E162" s="84"/>
      <c r="F162" s="85"/>
      <c r="G162" s="346"/>
      <c r="H162" s="87">
        <f>H142</f>
        <v>0</v>
      </c>
    </row>
    <row r="163" spans="2:8" ht="38.25" thickBot="1" x14ac:dyDescent="0.4">
      <c r="B163" s="81"/>
      <c r="C163" s="34"/>
      <c r="D163" s="196" t="s">
        <v>122</v>
      </c>
      <c r="E163" s="88"/>
      <c r="F163" s="122"/>
      <c r="G163" s="351"/>
      <c r="H163" s="123">
        <f>H155</f>
        <v>0</v>
      </c>
    </row>
    <row r="164" spans="2:8" ht="19.5" thickBot="1" x14ac:dyDescent="0.4">
      <c r="B164" s="117"/>
      <c r="C164" s="171"/>
      <c r="D164" s="557" t="s">
        <v>129</v>
      </c>
      <c r="E164" s="558"/>
      <c r="F164" s="558"/>
      <c r="G164" s="559"/>
      <c r="H164" s="170">
        <f>SUM(H158:H163)</f>
        <v>0</v>
      </c>
    </row>
    <row r="165" spans="2:8" ht="18.75" x14ac:dyDescent="0.35">
      <c r="B165" s="173"/>
      <c r="C165" s="56"/>
      <c r="D165" s="139"/>
      <c r="E165" s="139"/>
      <c r="F165" s="139"/>
      <c r="G165" s="352"/>
      <c r="H165" s="174"/>
    </row>
    <row r="166" spans="2:8" ht="19.5" thickBot="1" x14ac:dyDescent="0.4">
      <c r="B166" s="173"/>
      <c r="C166" s="173"/>
      <c r="D166" s="172"/>
      <c r="E166" s="172"/>
      <c r="F166" s="172"/>
      <c r="G166" s="353"/>
      <c r="H166" s="175"/>
    </row>
    <row r="167" spans="2:8" ht="19.5" thickBot="1" x14ac:dyDescent="0.4">
      <c r="B167" s="75"/>
      <c r="C167" s="75"/>
      <c r="D167" s="554" t="s">
        <v>130</v>
      </c>
      <c r="E167" s="555"/>
      <c r="F167" s="555"/>
      <c r="G167" s="556"/>
      <c r="H167" s="180"/>
    </row>
    <row r="168" spans="2:8" ht="18.75" customHeight="1" thickBot="1" x14ac:dyDescent="0.4">
      <c r="D168" s="557" t="s">
        <v>132</v>
      </c>
      <c r="E168" s="558"/>
      <c r="F168" s="558"/>
      <c r="G168" s="559"/>
      <c r="H168" s="391">
        <f>H78</f>
        <v>0</v>
      </c>
    </row>
    <row r="169" spans="2:8" ht="18.75" customHeight="1" thickBot="1" x14ac:dyDescent="0.4">
      <c r="B169" s="113"/>
      <c r="C169" s="113"/>
      <c r="D169" s="557" t="s">
        <v>129</v>
      </c>
      <c r="E169" s="558"/>
      <c r="F169" s="558"/>
      <c r="G169" s="559"/>
      <c r="H169" s="391">
        <f>H164</f>
        <v>0</v>
      </c>
    </row>
    <row r="170" spans="2:8" ht="19.5" thickBot="1" x14ac:dyDescent="0.4">
      <c r="B170" s="113"/>
      <c r="C170" s="113"/>
      <c r="D170" s="512" t="s">
        <v>216</v>
      </c>
      <c r="E170" s="513"/>
      <c r="F170" s="513"/>
      <c r="G170" s="514"/>
      <c r="H170" s="392">
        <f>SUM(H168:H169)</f>
        <v>0</v>
      </c>
    </row>
    <row r="171" spans="2:8" ht="18.75" x14ac:dyDescent="0.35">
      <c r="D171" s="80"/>
      <c r="E171" s="390"/>
      <c r="F171" s="16"/>
      <c r="G171" s="389"/>
      <c r="H171" s="77"/>
    </row>
    <row r="172" spans="2:8" x14ac:dyDescent="0.35">
      <c r="D172" s="71" t="s">
        <v>55</v>
      </c>
    </row>
    <row r="173" spans="2:8" ht="18.75" x14ac:dyDescent="0.35">
      <c r="B173" s="113"/>
      <c r="C173" s="113"/>
      <c r="D173" s="393" t="s">
        <v>95</v>
      </c>
      <c r="E173" s="113"/>
      <c r="F173" s="115"/>
      <c r="G173" s="354"/>
      <c r="H173" s="116"/>
    </row>
    <row r="174" spans="2:8" ht="18.75" x14ac:dyDescent="0.35">
      <c r="B174" s="113"/>
      <c r="C174" s="113"/>
      <c r="D174" s="393" t="s">
        <v>96</v>
      </c>
      <c r="E174" s="113"/>
      <c r="F174" s="115"/>
      <c r="G174" s="354"/>
      <c r="H174" s="116"/>
    </row>
    <row r="175" spans="2:8" ht="18.75" x14ac:dyDescent="0.35">
      <c r="B175" s="113"/>
      <c r="C175" s="113"/>
      <c r="D175" s="393" t="s">
        <v>97</v>
      </c>
      <c r="E175" s="113"/>
      <c r="F175" s="115"/>
      <c r="G175" s="354"/>
      <c r="H175" s="116"/>
    </row>
    <row r="178" spans="4:8" ht="18.75" x14ac:dyDescent="0.35">
      <c r="D178" s="114"/>
      <c r="E178" s="113"/>
      <c r="F178" s="115"/>
      <c r="G178" s="354"/>
      <c r="H178" s="116"/>
    </row>
    <row r="179" spans="4:8" ht="18.75" x14ac:dyDescent="0.35">
      <c r="D179" s="114"/>
      <c r="E179" s="113"/>
      <c r="F179" s="115"/>
      <c r="G179" s="354"/>
      <c r="H179" s="116"/>
    </row>
    <row r="180" spans="4:8" ht="18.75" x14ac:dyDescent="0.35">
      <c r="D180" s="114"/>
      <c r="E180" s="113"/>
      <c r="F180" s="115"/>
      <c r="G180" s="354"/>
      <c r="H180" s="116"/>
    </row>
  </sheetData>
  <mergeCells count="57">
    <mergeCell ref="D167:G167"/>
    <mergeCell ref="D168:G168"/>
    <mergeCell ref="D169:G169"/>
    <mergeCell ref="D78:G78"/>
    <mergeCell ref="D157:G157"/>
    <mergeCell ref="D164:G164"/>
    <mergeCell ref="B118:G118"/>
    <mergeCell ref="B123:G123"/>
    <mergeCell ref="B133:G133"/>
    <mergeCell ref="B142:G142"/>
    <mergeCell ref="D96:H96"/>
    <mergeCell ref="D97:H97"/>
    <mergeCell ref="D98:H98"/>
    <mergeCell ref="D99:H99"/>
    <mergeCell ref="E110:G110"/>
    <mergeCell ref="D91:H91"/>
    <mergeCell ref="D92:H92"/>
    <mergeCell ref="D93:H93"/>
    <mergeCell ref="D94:H94"/>
    <mergeCell ref="D95:H95"/>
    <mergeCell ref="D86:H86"/>
    <mergeCell ref="D87:H87"/>
    <mergeCell ref="D88:H88"/>
    <mergeCell ref="D89:H89"/>
    <mergeCell ref="D90:H90"/>
    <mergeCell ref="B81:H81"/>
    <mergeCell ref="B82:H82"/>
    <mergeCell ref="B83:H83"/>
    <mergeCell ref="D84:H84"/>
    <mergeCell ref="D85:H85"/>
    <mergeCell ref="D19:H19"/>
    <mergeCell ref="B38:G38"/>
    <mergeCell ref="B47:G47"/>
    <mergeCell ref="B58:G58"/>
    <mergeCell ref="D72:G72"/>
    <mergeCell ref="E30:G30"/>
    <mergeCell ref="D14:H14"/>
    <mergeCell ref="D15:H15"/>
    <mergeCell ref="D16:H16"/>
    <mergeCell ref="D17:H17"/>
    <mergeCell ref="D18:H18"/>
    <mergeCell ref="D170:G170"/>
    <mergeCell ref="B155:G155"/>
    <mergeCell ref="B70:G70"/>
    <mergeCell ref="D13:H13"/>
    <mergeCell ref="B1:H1"/>
    <mergeCell ref="B2:H2"/>
    <mergeCell ref="B3:H3"/>
    <mergeCell ref="D4:H4"/>
    <mergeCell ref="D5:H5"/>
    <mergeCell ref="D6:H6"/>
    <mergeCell ref="D7:H7"/>
    <mergeCell ref="D8:H8"/>
    <mergeCell ref="D9:H9"/>
    <mergeCell ref="D10:H10"/>
    <mergeCell ref="D11:H11"/>
    <mergeCell ref="D12:H12"/>
  </mergeCells>
  <phoneticPr fontId="18" type="noConversion"/>
  <printOptions horizontalCentered="1"/>
  <pageMargins left="0.70866141732283505" right="0.5" top="1" bottom="0.75" header="0.7" footer="0.5"/>
  <pageSetup paperSize="9" scale="59" fitToHeight="0" orientation="portrait" r:id="rId1"/>
  <headerFooter>
    <oddHeader>&amp;CБАРАЊЕ ЗА ПОНУДИ - Тендер 3 - Дел 5 - Анекс 1 Реф. Бр.: LRCP-9034-MK-RFB-A.2.1.3 - Тендер 3 - Дел 5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Аеродром&amp;CРеконструкција на ул Мите Богоевски и ул. Црноризец Храбар&amp;R&amp;P/&amp;N</oddFooter>
  </headerFooter>
  <rowBreaks count="2" manualBreakCount="2">
    <brk id="41" max="7" man="1"/>
    <brk id="7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4"/>
  <sheetViews>
    <sheetView view="pageBreakPreview" zoomScaleNormal="100" zoomScaleSheetLayoutView="100" workbookViewId="0">
      <selection activeCell="K6" sqref="K6"/>
    </sheetView>
  </sheetViews>
  <sheetFormatPr defaultRowHeight="18.75" x14ac:dyDescent="0.35"/>
  <cols>
    <col min="1" max="1" width="3.28515625" style="210" customWidth="1"/>
    <col min="2" max="2" width="6.28515625" style="257" customWidth="1"/>
    <col min="3" max="3" width="7.28515625" style="257" customWidth="1"/>
    <col min="4" max="4" width="57" style="262" customWidth="1"/>
    <col min="5" max="5" width="11" style="263" customWidth="1"/>
    <col min="6" max="6" width="15.42578125" style="264" customWidth="1"/>
    <col min="7" max="7" width="18" style="429" customWidth="1"/>
    <col min="8" max="8" width="29.140625" style="265" customWidth="1"/>
  </cols>
  <sheetData>
    <row r="1" spans="1:8" ht="84" customHeight="1" thickBot="1" x14ac:dyDescent="0.3">
      <c r="B1" s="596" t="s">
        <v>225</v>
      </c>
      <c r="C1" s="597"/>
      <c r="D1" s="597"/>
      <c r="E1" s="597"/>
      <c r="F1" s="597"/>
      <c r="G1" s="597"/>
      <c r="H1" s="598"/>
    </row>
    <row r="2" spans="1:8" ht="19.5" thickBot="1" x14ac:dyDescent="0.3">
      <c r="B2" s="599" t="s">
        <v>151</v>
      </c>
      <c r="C2" s="600"/>
      <c r="D2" s="600"/>
      <c r="E2" s="600"/>
      <c r="F2" s="600"/>
      <c r="G2" s="600"/>
      <c r="H2" s="601"/>
    </row>
    <row r="3" spans="1:8" ht="25.5" customHeight="1" thickBot="1" x14ac:dyDescent="0.4">
      <c r="A3" s="124"/>
      <c r="B3" s="602" t="s">
        <v>177</v>
      </c>
      <c r="C3" s="603"/>
      <c r="D3" s="603"/>
      <c r="E3" s="603"/>
      <c r="F3" s="603"/>
      <c r="G3" s="603"/>
      <c r="H3" s="604"/>
    </row>
    <row r="4" spans="1:8" ht="18.75" customHeight="1" x14ac:dyDescent="0.35">
      <c r="A4" s="112"/>
      <c r="B4" s="400"/>
      <c r="C4" s="399"/>
      <c r="D4" s="401" t="s">
        <v>1</v>
      </c>
      <c r="E4" s="398"/>
      <c r="F4" s="398"/>
      <c r="G4" s="413"/>
      <c r="H4" s="430"/>
    </row>
    <row r="5" spans="1:8" ht="53.25" customHeight="1" x14ac:dyDescent="0.35">
      <c r="A5" s="112"/>
      <c r="B5" s="211"/>
      <c r="C5" s="212" t="s">
        <v>2</v>
      </c>
      <c r="D5" s="531" t="s">
        <v>3</v>
      </c>
      <c r="E5" s="532"/>
      <c r="F5" s="532"/>
      <c r="G5" s="532"/>
      <c r="H5" s="533"/>
    </row>
    <row r="6" spans="1:8" ht="139.5" customHeight="1" x14ac:dyDescent="0.35">
      <c r="A6" s="112"/>
      <c r="B6" s="211"/>
      <c r="C6" s="212" t="s">
        <v>4</v>
      </c>
      <c r="D6" s="531" t="s">
        <v>5</v>
      </c>
      <c r="E6" s="534"/>
      <c r="F6" s="534"/>
      <c r="G6" s="534"/>
      <c r="H6" s="535"/>
    </row>
    <row r="7" spans="1:8" ht="85.5" customHeight="1" x14ac:dyDescent="0.35">
      <c r="A7" s="112"/>
      <c r="B7" s="213"/>
      <c r="C7" s="214" t="s">
        <v>6</v>
      </c>
      <c r="D7" s="518" t="s">
        <v>7</v>
      </c>
      <c r="E7" s="518"/>
      <c r="F7" s="518"/>
      <c r="G7" s="518"/>
      <c r="H7" s="519"/>
    </row>
    <row r="8" spans="1:8" ht="86.25" customHeight="1" x14ac:dyDescent="0.35">
      <c r="A8" s="124"/>
      <c r="B8" s="215"/>
      <c r="C8" s="216" t="s">
        <v>8</v>
      </c>
      <c r="D8" s="518" t="s">
        <v>91</v>
      </c>
      <c r="E8" s="518"/>
      <c r="F8" s="518"/>
      <c r="G8" s="518"/>
      <c r="H8" s="519"/>
    </row>
    <row r="9" spans="1:8" ht="137.25" customHeight="1" x14ac:dyDescent="0.35">
      <c r="A9" s="112"/>
      <c r="B9" s="213"/>
      <c r="C9" s="214" t="s">
        <v>9</v>
      </c>
      <c r="D9" s="518" t="s">
        <v>65</v>
      </c>
      <c r="E9" s="518"/>
      <c r="F9" s="518"/>
      <c r="G9" s="518"/>
      <c r="H9" s="519"/>
    </row>
    <row r="10" spans="1:8" ht="87" customHeight="1" x14ac:dyDescent="0.35">
      <c r="A10" s="112"/>
      <c r="B10" s="213"/>
      <c r="C10" s="214" t="s">
        <v>10</v>
      </c>
      <c r="D10" s="518" t="s">
        <v>66</v>
      </c>
      <c r="E10" s="518"/>
      <c r="F10" s="518"/>
      <c r="G10" s="518"/>
      <c r="H10" s="519"/>
    </row>
    <row r="11" spans="1:8" ht="47.25" customHeight="1" x14ac:dyDescent="0.35">
      <c r="A11" s="112"/>
      <c r="B11" s="213"/>
      <c r="C11" s="214" t="s">
        <v>11</v>
      </c>
      <c r="D11" s="518" t="s">
        <v>12</v>
      </c>
      <c r="E11" s="518"/>
      <c r="F11" s="518"/>
      <c r="G11" s="518"/>
      <c r="H11" s="519"/>
    </row>
    <row r="12" spans="1:8" ht="138" customHeight="1" x14ac:dyDescent="0.35">
      <c r="A12" s="112"/>
      <c r="B12" s="213"/>
      <c r="C12" s="214" t="s">
        <v>13</v>
      </c>
      <c r="D12" s="518" t="s">
        <v>180</v>
      </c>
      <c r="E12" s="518"/>
      <c r="F12" s="518"/>
      <c r="G12" s="518"/>
      <c r="H12" s="519"/>
    </row>
    <row r="13" spans="1:8" ht="84.75" customHeight="1" x14ac:dyDescent="0.35">
      <c r="A13" s="112"/>
      <c r="B13" s="213"/>
      <c r="C13" s="217" t="s">
        <v>14</v>
      </c>
      <c r="D13" s="518" t="s">
        <v>15</v>
      </c>
      <c r="E13" s="518"/>
      <c r="F13" s="518"/>
      <c r="G13" s="518"/>
      <c r="H13" s="519"/>
    </row>
    <row r="14" spans="1:8" ht="108" customHeight="1" x14ac:dyDescent="0.35">
      <c r="A14" s="112"/>
      <c r="B14" s="213"/>
      <c r="C14" s="214" t="s">
        <v>16</v>
      </c>
      <c r="D14" s="536" t="s">
        <v>181</v>
      </c>
      <c r="E14" s="537"/>
      <c r="F14" s="537"/>
      <c r="G14" s="537"/>
      <c r="H14" s="538"/>
    </row>
    <row r="15" spans="1:8" ht="177.75" customHeight="1" x14ac:dyDescent="0.35">
      <c r="A15" s="112"/>
      <c r="B15" s="213"/>
      <c r="C15" s="214" t="s">
        <v>17</v>
      </c>
      <c r="D15" s="518" t="s">
        <v>18</v>
      </c>
      <c r="E15" s="518"/>
      <c r="F15" s="518"/>
      <c r="G15" s="518"/>
      <c r="H15" s="519"/>
    </row>
    <row r="16" spans="1:8" ht="138" customHeight="1" x14ac:dyDescent="0.35">
      <c r="A16" s="112"/>
      <c r="B16" s="213"/>
      <c r="C16" s="214" t="s">
        <v>19</v>
      </c>
      <c r="D16" s="531" t="s">
        <v>20</v>
      </c>
      <c r="E16" s="534"/>
      <c r="F16" s="534"/>
      <c r="G16" s="534"/>
      <c r="H16" s="535"/>
    </row>
    <row r="17" spans="1:9" ht="105" customHeight="1" x14ac:dyDescent="0.35">
      <c r="A17" s="112"/>
      <c r="B17" s="213"/>
      <c r="C17" s="214" t="s">
        <v>21</v>
      </c>
      <c r="D17" s="531" t="s">
        <v>22</v>
      </c>
      <c r="E17" s="534"/>
      <c r="F17" s="534"/>
      <c r="G17" s="534"/>
      <c r="H17" s="535"/>
    </row>
    <row r="18" spans="1:9" ht="81.75" customHeight="1" x14ac:dyDescent="0.35">
      <c r="A18" s="124"/>
      <c r="B18" s="215"/>
      <c r="C18" s="216" t="s">
        <v>23</v>
      </c>
      <c r="D18" s="531" t="s">
        <v>92</v>
      </c>
      <c r="E18" s="534"/>
      <c r="F18" s="534"/>
      <c r="G18" s="534"/>
      <c r="H18" s="535"/>
    </row>
    <row r="19" spans="1:9" ht="69.75" customHeight="1" thickBot="1" x14ac:dyDescent="0.4">
      <c r="A19" s="112"/>
      <c r="B19" s="218"/>
      <c r="C19" s="219" t="s">
        <v>24</v>
      </c>
      <c r="D19" s="539" t="s">
        <v>93</v>
      </c>
      <c r="E19" s="539"/>
      <c r="F19" s="539"/>
      <c r="G19" s="539"/>
      <c r="H19" s="540"/>
    </row>
    <row r="20" spans="1:9" ht="19.5" thickBot="1" x14ac:dyDescent="0.4">
      <c r="A20" s="112"/>
      <c r="B20" s="220"/>
      <c r="C20" s="221"/>
      <c r="D20" s="222"/>
      <c r="E20" s="223"/>
      <c r="F20" s="222"/>
      <c r="G20" s="414"/>
      <c r="H20" s="224"/>
    </row>
    <row r="21" spans="1:9" ht="38.25" thickBot="1" x14ac:dyDescent="0.4">
      <c r="A21" s="1"/>
      <c r="B21" s="207" t="s">
        <v>25</v>
      </c>
      <c r="C21" s="208" t="s">
        <v>56</v>
      </c>
      <c r="D21" s="208" t="s">
        <v>26</v>
      </c>
      <c r="E21" s="208" t="s">
        <v>27</v>
      </c>
      <c r="F21" s="225" t="s">
        <v>28</v>
      </c>
      <c r="G21" s="415" t="s">
        <v>29</v>
      </c>
      <c r="H21" s="226" t="s">
        <v>30</v>
      </c>
      <c r="I21" s="2"/>
    </row>
    <row r="22" spans="1:9" ht="19.5" thickBot="1" x14ac:dyDescent="0.4">
      <c r="A22" s="227"/>
      <c r="B22" s="330">
        <v>1</v>
      </c>
      <c r="C22" s="331">
        <v>2</v>
      </c>
      <c r="D22" s="405">
        <v>3</v>
      </c>
      <c r="E22" s="406">
        <v>4</v>
      </c>
      <c r="F22" s="407">
        <v>5</v>
      </c>
      <c r="G22" s="407">
        <v>6</v>
      </c>
      <c r="H22" s="407">
        <v>7</v>
      </c>
      <c r="I22" s="228"/>
    </row>
    <row r="23" spans="1:9" x14ac:dyDescent="0.35">
      <c r="A23" s="112"/>
      <c r="B23" s="211"/>
      <c r="C23" s="404"/>
      <c r="D23" s="590" t="s">
        <v>31</v>
      </c>
      <c r="E23" s="591"/>
      <c r="F23" s="591"/>
      <c r="G23" s="591"/>
      <c r="H23" s="592"/>
    </row>
    <row r="24" spans="1:9" x14ac:dyDescent="0.35">
      <c r="A24" s="1"/>
      <c r="B24" s="370">
        <v>1</v>
      </c>
      <c r="C24" s="321" t="s">
        <v>70</v>
      </c>
      <c r="D24" s="371" t="s">
        <v>32</v>
      </c>
      <c r="E24" s="402" t="s">
        <v>33</v>
      </c>
      <c r="F24" s="403">
        <v>1</v>
      </c>
      <c r="G24" s="100">
        <v>0</v>
      </c>
      <c r="H24" s="138">
        <f t="shared" ref="H24:H29" si="0">F24*G24</f>
        <v>0</v>
      </c>
      <c r="I24" s="2"/>
    </row>
    <row r="25" spans="1:9" ht="37.5" x14ac:dyDescent="0.35">
      <c r="A25" s="1"/>
      <c r="B25" s="91">
        <v>2</v>
      </c>
      <c r="C25" s="90" t="s">
        <v>58</v>
      </c>
      <c r="D25" s="92" t="s">
        <v>34</v>
      </c>
      <c r="E25" s="229" t="s">
        <v>33</v>
      </c>
      <c r="F25" s="230">
        <v>1</v>
      </c>
      <c r="G25" s="337">
        <v>0</v>
      </c>
      <c r="H25" s="58">
        <f t="shared" si="0"/>
        <v>0</v>
      </c>
      <c r="I25" s="2"/>
    </row>
    <row r="26" spans="1:9" ht="22.5" customHeight="1" x14ac:dyDescent="0.35">
      <c r="A26" s="1"/>
      <c r="B26" s="91">
        <v>3</v>
      </c>
      <c r="C26" s="209" t="s">
        <v>71</v>
      </c>
      <c r="D26" s="57" t="s">
        <v>35</v>
      </c>
      <c r="E26" s="229" t="s">
        <v>33</v>
      </c>
      <c r="F26" s="230">
        <v>1</v>
      </c>
      <c r="G26" s="337">
        <v>0</v>
      </c>
      <c r="H26" s="58">
        <f t="shared" si="0"/>
        <v>0</v>
      </c>
      <c r="I26" s="2"/>
    </row>
    <row r="27" spans="1:9" ht="56.25" x14ac:dyDescent="0.35">
      <c r="A27" s="1"/>
      <c r="B27" s="91">
        <v>4</v>
      </c>
      <c r="C27" s="209" t="s">
        <v>72</v>
      </c>
      <c r="D27" s="57" t="s">
        <v>217</v>
      </c>
      <c r="E27" s="229" t="s">
        <v>33</v>
      </c>
      <c r="F27" s="230">
        <v>1</v>
      </c>
      <c r="G27" s="337">
        <v>0</v>
      </c>
      <c r="H27" s="58">
        <f t="shared" si="0"/>
        <v>0</v>
      </c>
      <c r="I27" s="2"/>
    </row>
    <row r="28" spans="1:9" ht="76.5" customHeight="1" x14ac:dyDescent="0.35">
      <c r="A28" s="1"/>
      <c r="B28" s="91">
        <v>5</v>
      </c>
      <c r="C28" s="209" t="s">
        <v>73</v>
      </c>
      <c r="D28" s="57" t="s">
        <v>62</v>
      </c>
      <c r="E28" s="229" t="s">
        <v>33</v>
      </c>
      <c r="F28" s="230">
        <v>1</v>
      </c>
      <c r="G28" s="337">
        <v>0</v>
      </c>
      <c r="H28" s="58">
        <f t="shared" si="0"/>
        <v>0</v>
      </c>
      <c r="I28" s="2"/>
    </row>
    <row r="29" spans="1:9" ht="38.25" thickBot="1" x14ac:dyDescent="0.4">
      <c r="A29" s="1"/>
      <c r="B29" s="25">
        <v>6</v>
      </c>
      <c r="C29" s="49">
        <v>14</v>
      </c>
      <c r="D29" s="286" t="s">
        <v>94</v>
      </c>
      <c r="E29" s="59" t="s">
        <v>33</v>
      </c>
      <c r="F29" s="287">
        <v>1</v>
      </c>
      <c r="G29" s="349">
        <v>0</v>
      </c>
      <c r="H29" s="61">
        <f t="shared" si="0"/>
        <v>0</v>
      </c>
      <c r="I29" s="2"/>
    </row>
    <row r="30" spans="1:9" ht="19.5" customHeight="1" thickBot="1" x14ac:dyDescent="0.4">
      <c r="A30" s="1"/>
      <c r="B30" s="169"/>
      <c r="C30" s="231"/>
      <c r="D30" s="231"/>
      <c r="E30" s="542" t="s">
        <v>59</v>
      </c>
      <c r="F30" s="542"/>
      <c r="G30" s="543"/>
      <c r="H30" s="186">
        <f>SUM(H24:H29)</f>
        <v>0</v>
      </c>
      <c r="I30" s="2"/>
    </row>
    <row r="31" spans="1:9" x14ac:dyDescent="0.25">
      <c r="B31" s="232"/>
      <c r="C31" s="409"/>
      <c r="D31" s="593" t="s">
        <v>36</v>
      </c>
      <c r="E31" s="594"/>
      <c r="F31" s="594"/>
      <c r="G31" s="594"/>
      <c r="H31" s="595"/>
    </row>
    <row r="32" spans="1:9" x14ac:dyDescent="0.35">
      <c r="B32" s="235">
        <v>7</v>
      </c>
      <c r="C32" s="408" t="s">
        <v>74</v>
      </c>
      <c r="D32" s="410" t="s">
        <v>152</v>
      </c>
      <c r="E32" s="411" t="s">
        <v>37</v>
      </c>
      <c r="F32" s="412">
        <v>3.04</v>
      </c>
      <c r="G32" s="416">
        <v>0</v>
      </c>
      <c r="H32" s="431">
        <f>F32*G32</f>
        <v>0</v>
      </c>
    </row>
    <row r="33" spans="1:9" ht="60.75" customHeight="1" x14ac:dyDescent="0.35">
      <c r="B33" s="235">
        <v>8</v>
      </c>
      <c r="C33" s="126" t="s">
        <v>76</v>
      </c>
      <c r="D33" s="127" t="s">
        <v>153</v>
      </c>
      <c r="E33" s="128" t="s">
        <v>39</v>
      </c>
      <c r="F33" s="236">
        <v>15300</v>
      </c>
      <c r="G33" s="417">
        <v>0</v>
      </c>
      <c r="H33" s="374">
        <f t="shared" ref="H33:H36" si="1">F33*G33</f>
        <v>0</v>
      </c>
    </row>
    <row r="34" spans="1:9" ht="78" customHeight="1" x14ac:dyDescent="0.35">
      <c r="A34" s="270"/>
      <c r="B34" s="271">
        <v>9</v>
      </c>
      <c r="C34" s="132" t="s">
        <v>76</v>
      </c>
      <c r="D34" s="272" t="s">
        <v>154</v>
      </c>
      <c r="E34" s="134" t="s">
        <v>39</v>
      </c>
      <c r="F34" s="273">
        <v>30</v>
      </c>
      <c r="G34" s="418">
        <v>0</v>
      </c>
      <c r="H34" s="181">
        <f t="shared" si="1"/>
        <v>0</v>
      </c>
      <c r="I34" s="274"/>
    </row>
    <row r="35" spans="1:9" ht="100.5" customHeight="1" x14ac:dyDescent="0.35">
      <c r="B35" s="235">
        <v>10</v>
      </c>
      <c r="C35" s="454" t="s">
        <v>102</v>
      </c>
      <c r="D35" s="9" t="s">
        <v>90</v>
      </c>
      <c r="E35" s="93" t="s">
        <v>39</v>
      </c>
      <c r="F35" s="236">
        <v>150</v>
      </c>
      <c r="G35" s="342">
        <v>0</v>
      </c>
      <c r="H35" s="374">
        <f t="shared" si="1"/>
        <v>0</v>
      </c>
    </row>
    <row r="36" spans="1:9" ht="38.25" thickBot="1" x14ac:dyDescent="0.4">
      <c r="B36" s="238">
        <v>11</v>
      </c>
      <c r="C36" s="509" t="s">
        <v>108</v>
      </c>
      <c r="D36" s="240" t="s">
        <v>189</v>
      </c>
      <c r="E36" s="288" t="s">
        <v>38</v>
      </c>
      <c r="F36" s="242">
        <v>6145</v>
      </c>
      <c r="G36" s="419">
        <v>0</v>
      </c>
      <c r="H36" s="432">
        <f t="shared" si="1"/>
        <v>0</v>
      </c>
    </row>
    <row r="37" spans="1:9" ht="19.5" customHeight="1" thickBot="1" x14ac:dyDescent="0.4">
      <c r="B37" s="568" t="s">
        <v>218</v>
      </c>
      <c r="C37" s="569"/>
      <c r="D37" s="569"/>
      <c r="E37" s="569"/>
      <c r="F37" s="569"/>
      <c r="G37" s="570"/>
      <c r="H37" s="433">
        <f>SUM(H32:H36)</f>
        <v>0</v>
      </c>
    </row>
    <row r="38" spans="1:9" x14ac:dyDescent="0.25">
      <c r="B38" s="234"/>
      <c r="C38" s="233"/>
      <c r="D38" s="571" t="s">
        <v>43</v>
      </c>
      <c r="E38" s="572"/>
      <c r="F38" s="572"/>
      <c r="G38" s="572"/>
      <c r="H38" s="573"/>
    </row>
    <row r="39" spans="1:9" ht="75" x14ac:dyDescent="0.35">
      <c r="A39" s="270"/>
      <c r="B39" s="453">
        <v>12</v>
      </c>
      <c r="C39" s="454" t="s">
        <v>77</v>
      </c>
      <c r="D39" s="289" t="s">
        <v>226</v>
      </c>
      <c r="E39" s="292" t="s">
        <v>40</v>
      </c>
      <c r="F39" s="293">
        <v>2325</v>
      </c>
      <c r="G39" s="420">
        <v>0</v>
      </c>
      <c r="H39" s="434">
        <f>F39*G39</f>
        <v>0</v>
      </c>
      <c r="I39" s="274"/>
    </row>
    <row r="40" spans="1:9" s="508" customFormat="1" ht="37.5" x14ac:dyDescent="0.35">
      <c r="A40" s="506"/>
      <c r="B40" s="271">
        <v>13</v>
      </c>
      <c r="C40" s="132" t="s">
        <v>77</v>
      </c>
      <c r="D40" s="104" t="s">
        <v>228</v>
      </c>
      <c r="E40" s="134" t="s">
        <v>40</v>
      </c>
      <c r="F40" s="630">
        <v>45</v>
      </c>
      <c r="G40" s="631">
        <v>0</v>
      </c>
      <c r="H40" s="632">
        <f>F40*G40</f>
        <v>0</v>
      </c>
      <c r="I40" s="507"/>
    </row>
    <row r="41" spans="1:9" ht="19.5" customHeight="1" thickBot="1" x14ac:dyDescent="0.4">
      <c r="B41" s="296">
        <v>14</v>
      </c>
      <c r="C41" s="297" t="s">
        <v>80</v>
      </c>
      <c r="D41" s="298" t="s">
        <v>155</v>
      </c>
      <c r="E41" s="299" t="s">
        <v>39</v>
      </c>
      <c r="F41" s="300">
        <v>15450</v>
      </c>
      <c r="G41" s="421">
        <v>0</v>
      </c>
      <c r="H41" s="435">
        <f>F41*G41</f>
        <v>0</v>
      </c>
    </row>
    <row r="42" spans="1:9" ht="19.5" customHeight="1" thickBot="1" x14ac:dyDescent="0.4">
      <c r="B42" s="574" t="s">
        <v>219</v>
      </c>
      <c r="C42" s="575"/>
      <c r="D42" s="575"/>
      <c r="E42" s="575"/>
      <c r="F42" s="575"/>
      <c r="G42" s="576"/>
      <c r="H42" s="239">
        <f>SUM(H39:H40)</f>
        <v>0</v>
      </c>
    </row>
    <row r="43" spans="1:9" x14ac:dyDescent="0.25">
      <c r="B43" s="234"/>
      <c r="C43" s="233"/>
      <c r="D43" s="577" t="s">
        <v>156</v>
      </c>
      <c r="E43" s="578"/>
      <c r="F43" s="578"/>
      <c r="G43" s="578"/>
      <c r="H43" s="579"/>
    </row>
    <row r="44" spans="1:9" ht="66.75" customHeight="1" x14ac:dyDescent="0.35">
      <c r="A44" s="270"/>
      <c r="B44" s="447">
        <v>15</v>
      </c>
      <c r="C44" s="291" t="s">
        <v>81</v>
      </c>
      <c r="D44" s="448" t="s">
        <v>184</v>
      </c>
      <c r="E44" s="449" t="s">
        <v>40</v>
      </c>
      <c r="F44" s="450">
        <v>2325</v>
      </c>
      <c r="G44" s="451">
        <v>0</v>
      </c>
      <c r="H44" s="452">
        <f t="shared" ref="H44:H53" si="2">F44*G44</f>
        <v>0</v>
      </c>
      <c r="I44" s="274"/>
    </row>
    <row r="45" spans="1:9" ht="42" customHeight="1" x14ac:dyDescent="0.35">
      <c r="B45" s="235">
        <v>16</v>
      </c>
      <c r="C45" s="126" t="s">
        <v>82</v>
      </c>
      <c r="D45" s="127" t="s">
        <v>157</v>
      </c>
      <c r="E45" s="237" t="s">
        <v>39</v>
      </c>
      <c r="F45" s="236">
        <v>15780</v>
      </c>
      <c r="G45" s="342">
        <v>0</v>
      </c>
      <c r="H45" s="374">
        <f t="shared" si="2"/>
        <v>0</v>
      </c>
    </row>
    <row r="46" spans="1:9" ht="37.5" x14ac:dyDescent="0.35">
      <c r="B46" s="290">
        <v>17</v>
      </c>
      <c r="C46" s="126" t="s">
        <v>83</v>
      </c>
      <c r="D46" s="127" t="s">
        <v>158</v>
      </c>
      <c r="E46" s="237" t="s">
        <v>39</v>
      </c>
      <c r="F46" s="236">
        <v>15780</v>
      </c>
      <c r="G46" s="342">
        <v>0</v>
      </c>
      <c r="H46" s="374">
        <f t="shared" si="2"/>
        <v>0</v>
      </c>
    </row>
    <row r="47" spans="1:9" s="2" customFormat="1" ht="56.25" x14ac:dyDescent="0.35">
      <c r="A47" s="256"/>
      <c r="B47" s="510">
        <v>18</v>
      </c>
      <c r="C47" s="320" t="s">
        <v>86</v>
      </c>
      <c r="D47" s="355" t="s">
        <v>110</v>
      </c>
      <c r="E47" s="511" t="s">
        <v>39</v>
      </c>
      <c r="F47" s="94">
        <v>15780</v>
      </c>
      <c r="G47" s="337">
        <v>0</v>
      </c>
      <c r="H47" s="58">
        <f t="shared" si="2"/>
        <v>0</v>
      </c>
    </row>
    <row r="48" spans="1:9" ht="56.25" x14ac:dyDescent="0.35">
      <c r="B48" s="290">
        <v>19</v>
      </c>
      <c r="C48" s="301" t="s">
        <v>85</v>
      </c>
      <c r="D48" s="302" t="s">
        <v>159</v>
      </c>
      <c r="E48" s="303" t="s">
        <v>38</v>
      </c>
      <c r="F48" s="304">
        <v>125</v>
      </c>
      <c r="G48" s="417">
        <v>0</v>
      </c>
      <c r="H48" s="436">
        <f t="shared" si="2"/>
        <v>0</v>
      </c>
    </row>
    <row r="49" spans="1:9" ht="56.25" x14ac:dyDescent="0.35">
      <c r="B49" s="294">
        <v>20</v>
      </c>
      <c r="C49" s="301" t="s">
        <v>85</v>
      </c>
      <c r="D49" s="302" t="s">
        <v>160</v>
      </c>
      <c r="E49" s="303" t="s">
        <v>38</v>
      </c>
      <c r="F49" s="304">
        <v>125</v>
      </c>
      <c r="G49" s="417">
        <v>0</v>
      </c>
      <c r="H49" s="436">
        <f t="shared" si="2"/>
        <v>0</v>
      </c>
    </row>
    <row r="50" spans="1:9" ht="37.5" x14ac:dyDescent="0.35">
      <c r="B50" s="290">
        <v>21</v>
      </c>
      <c r="C50" s="305" t="s">
        <v>161</v>
      </c>
      <c r="D50" s="302" t="s">
        <v>141</v>
      </c>
      <c r="E50" s="303" t="s">
        <v>38</v>
      </c>
      <c r="F50" s="304">
        <v>145</v>
      </c>
      <c r="G50" s="417">
        <v>0</v>
      </c>
      <c r="H50" s="436">
        <f t="shared" si="2"/>
        <v>0</v>
      </c>
    </row>
    <row r="51" spans="1:9" ht="69" customHeight="1" x14ac:dyDescent="0.35">
      <c r="B51" s="294">
        <v>22</v>
      </c>
      <c r="C51" s="301" t="s">
        <v>162</v>
      </c>
      <c r="D51" s="302" t="s">
        <v>185</v>
      </c>
      <c r="E51" s="303" t="s">
        <v>39</v>
      </c>
      <c r="F51" s="304">
        <v>155</v>
      </c>
      <c r="G51" s="417">
        <v>0</v>
      </c>
      <c r="H51" s="436">
        <f t="shared" si="2"/>
        <v>0</v>
      </c>
    </row>
    <row r="52" spans="1:9" ht="22.5" customHeight="1" x14ac:dyDescent="0.35">
      <c r="A52" s="270"/>
      <c r="B52" s="290">
        <v>23</v>
      </c>
      <c r="C52" s="295" t="s">
        <v>162</v>
      </c>
      <c r="D52" s="289" t="s">
        <v>163</v>
      </c>
      <c r="E52" s="303" t="s">
        <v>39</v>
      </c>
      <c r="F52" s="306">
        <v>30</v>
      </c>
      <c r="G52" s="422">
        <v>0</v>
      </c>
      <c r="H52" s="437">
        <f t="shared" si="2"/>
        <v>0</v>
      </c>
      <c r="I52" s="274"/>
    </row>
    <row r="53" spans="1:9" ht="66" customHeight="1" thickBot="1" x14ac:dyDescent="0.4">
      <c r="B53" s="307">
        <v>24</v>
      </c>
      <c r="C53" s="297" t="s">
        <v>186</v>
      </c>
      <c r="D53" s="298" t="s">
        <v>164</v>
      </c>
      <c r="E53" s="308" t="s">
        <v>39</v>
      </c>
      <c r="F53" s="309">
        <v>3100</v>
      </c>
      <c r="G53" s="423">
        <v>0</v>
      </c>
      <c r="H53" s="438">
        <f t="shared" si="2"/>
        <v>0</v>
      </c>
    </row>
    <row r="54" spans="1:9" ht="19.5" customHeight="1" thickBot="1" x14ac:dyDescent="0.3">
      <c r="B54" s="574" t="s">
        <v>187</v>
      </c>
      <c r="C54" s="575"/>
      <c r="D54" s="575"/>
      <c r="E54" s="575"/>
      <c r="F54" s="575"/>
      <c r="G54" s="576"/>
      <c r="H54" s="243">
        <f>SUM(H44:H53)</f>
        <v>0</v>
      </c>
    </row>
    <row r="55" spans="1:9" x14ac:dyDescent="0.35">
      <c r="A55" s="112"/>
      <c r="B55" s="456"/>
      <c r="C55" s="458"/>
      <c r="D55" s="460" t="s">
        <v>165</v>
      </c>
      <c r="E55" s="462"/>
      <c r="F55" s="464"/>
      <c r="G55" s="466"/>
      <c r="H55" s="439"/>
      <c r="I55" s="112"/>
    </row>
    <row r="56" spans="1:9" ht="61.5" customHeight="1" x14ac:dyDescent="0.35">
      <c r="A56" s="275"/>
      <c r="B56" s="455">
        <v>25</v>
      </c>
      <c r="C56" s="457"/>
      <c r="D56" s="459" t="s">
        <v>166</v>
      </c>
      <c r="E56" s="461" t="s">
        <v>41</v>
      </c>
      <c r="F56" s="463">
        <v>6</v>
      </c>
      <c r="G56" s="465">
        <v>0</v>
      </c>
      <c r="H56" s="181">
        <f>F56*G56</f>
        <v>0</v>
      </c>
      <c r="I56" s="275"/>
    </row>
    <row r="57" spans="1:9" ht="56.25" x14ac:dyDescent="0.35">
      <c r="A57" s="275"/>
      <c r="B57" s="276">
        <v>26</v>
      </c>
      <c r="C57" s="277"/>
      <c r="D57" s="278" t="s">
        <v>167</v>
      </c>
      <c r="E57" s="310" t="s">
        <v>41</v>
      </c>
      <c r="F57" s="279">
        <v>6</v>
      </c>
      <c r="G57" s="424">
        <v>0</v>
      </c>
      <c r="H57" s="440">
        <f>F57*G57</f>
        <v>0</v>
      </c>
      <c r="I57" s="275"/>
    </row>
    <row r="58" spans="1:9" ht="75.75" thickBot="1" x14ac:dyDescent="0.4">
      <c r="A58" s="275"/>
      <c r="B58" s="280">
        <v>27</v>
      </c>
      <c r="C58" s="281"/>
      <c r="D58" s="282" t="s">
        <v>168</v>
      </c>
      <c r="E58" s="241" t="s">
        <v>38</v>
      </c>
      <c r="F58" s="283">
        <v>30</v>
      </c>
      <c r="G58" s="425">
        <v>0</v>
      </c>
      <c r="H58" s="441">
        <f>F58*G58</f>
        <v>0</v>
      </c>
      <c r="I58" s="275"/>
    </row>
    <row r="59" spans="1:9" ht="20.100000000000001" customHeight="1" thickBot="1" x14ac:dyDescent="0.4">
      <c r="A59" s="112"/>
      <c r="B59" s="587" t="s">
        <v>188</v>
      </c>
      <c r="C59" s="588"/>
      <c r="D59" s="588"/>
      <c r="E59" s="588"/>
      <c r="F59" s="588"/>
      <c r="G59" s="589"/>
      <c r="H59" s="442">
        <f>SUM(H56:H58)</f>
        <v>0</v>
      </c>
      <c r="I59" s="112"/>
    </row>
    <row r="60" spans="1:9" ht="20.100000000000001" customHeight="1" x14ac:dyDescent="0.35">
      <c r="A60" s="2"/>
      <c r="B60" s="360"/>
      <c r="C60" s="361"/>
      <c r="D60" s="191" t="s">
        <v>123</v>
      </c>
      <c r="E60" s="361"/>
      <c r="F60" s="361"/>
      <c r="G60" s="362"/>
      <c r="H60" s="363"/>
    </row>
    <row r="61" spans="1:9" x14ac:dyDescent="0.35">
      <c r="A61" s="2"/>
      <c r="B61" s="468"/>
      <c r="C61" s="377"/>
      <c r="D61" s="469" t="s">
        <v>124</v>
      </c>
      <c r="E61" s="366"/>
      <c r="F61" s="470"/>
      <c r="G61" s="471"/>
      <c r="H61" s="472"/>
    </row>
    <row r="62" spans="1:9" ht="75" x14ac:dyDescent="0.35">
      <c r="A62" s="2"/>
      <c r="B62" s="319">
        <v>28</v>
      </c>
      <c r="C62" s="320" t="s">
        <v>60</v>
      </c>
      <c r="D62" s="99" t="s">
        <v>198</v>
      </c>
      <c r="E62" s="160" t="s">
        <v>61</v>
      </c>
      <c r="F62" s="98">
        <v>4</v>
      </c>
      <c r="G62" s="89">
        <v>0</v>
      </c>
      <c r="H62" s="58">
        <f t="shared" ref="H62:H69" si="3">(F62*G62)</f>
        <v>0</v>
      </c>
    </row>
    <row r="63" spans="1:9" ht="75" x14ac:dyDescent="0.35">
      <c r="A63" s="2"/>
      <c r="B63" s="319">
        <v>29</v>
      </c>
      <c r="C63" s="320" t="s">
        <v>60</v>
      </c>
      <c r="D63" s="9" t="s">
        <v>199</v>
      </c>
      <c r="E63" s="93" t="s">
        <v>61</v>
      </c>
      <c r="F63" s="98">
        <v>15</v>
      </c>
      <c r="G63" s="89">
        <v>0</v>
      </c>
      <c r="H63" s="58">
        <f t="shared" si="3"/>
        <v>0</v>
      </c>
    </row>
    <row r="64" spans="1:9" ht="75" x14ac:dyDescent="0.35">
      <c r="A64" s="2"/>
      <c r="B64" s="319">
        <v>30</v>
      </c>
      <c r="C64" s="320" t="s">
        <v>60</v>
      </c>
      <c r="D64" s="9" t="s">
        <v>203</v>
      </c>
      <c r="E64" s="93" t="s">
        <v>61</v>
      </c>
      <c r="F64" s="98">
        <v>2</v>
      </c>
      <c r="G64" s="89">
        <v>0</v>
      </c>
      <c r="H64" s="58">
        <f t="shared" si="3"/>
        <v>0</v>
      </c>
    </row>
    <row r="65" spans="1:9" ht="75" x14ac:dyDescent="0.35">
      <c r="A65" s="2"/>
      <c r="B65" s="319">
        <v>31</v>
      </c>
      <c r="C65" s="320" t="s">
        <v>60</v>
      </c>
      <c r="D65" s="9" t="s">
        <v>204</v>
      </c>
      <c r="E65" s="93" t="s">
        <v>61</v>
      </c>
      <c r="F65" s="98">
        <v>2</v>
      </c>
      <c r="G65" s="89">
        <v>0</v>
      </c>
      <c r="H65" s="58">
        <f t="shared" si="3"/>
        <v>0</v>
      </c>
    </row>
    <row r="66" spans="1:9" ht="75" x14ac:dyDescent="0.35">
      <c r="A66" s="2"/>
      <c r="B66" s="319">
        <v>32</v>
      </c>
      <c r="C66" s="320" t="s">
        <v>60</v>
      </c>
      <c r="D66" s="9" t="s">
        <v>205</v>
      </c>
      <c r="E66" s="93" t="s">
        <v>61</v>
      </c>
      <c r="F66" s="98">
        <v>1</v>
      </c>
      <c r="G66" s="89">
        <v>0</v>
      </c>
      <c r="H66" s="58">
        <f t="shared" si="3"/>
        <v>0</v>
      </c>
    </row>
    <row r="67" spans="1:9" ht="75" x14ac:dyDescent="0.35">
      <c r="A67" s="2"/>
      <c r="B67" s="319">
        <v>33</v>
      </c>
      <c r="C67" s="320" t="s">
        <v>60</v>
      </c>
      <c r="D67" s="9" t="s">
        <v>206</v>
      </c>
      <c r="E67" s="93" t="s">
        <v>61</v>
      </c>
      <c r="F67" s="98">
        <v>1</v>
      </c>
      <c r="G67" s="89">
        <v>0</v>
      </c>
      <c r="H67" s="58">
        <f t="shared" si="3"/>
        <v>0</v>
      </c>
    </row>
    <row r="68" spans="1:9" ht="75" x14ac:dyDescent="0.35">
      <c r="A68" s="2"/>
      <c r="B68" s="78">
        <v>34</v>
      </c>
      <c r="C68" s="320" t="s">
        <v>60</v>
      </c>
      <c r="D68" s="9" t="s">
        <v>209</v>
      </c>
      <c r="E68" s="93" t="s">
        <v>38</v>
      </c>
      <c r="F68" s="98">
        <v>102</v>
      </c>
      <c r="G68" s="89">
        <v>0</v>
      </c>
      <c r="H68" s="58">
        <f t="shared" si="3"/>
        <v>0</v>
      </c>
    </row>
    <row r="69" spans="1:9" ht="75" x14ac:dyDescent="0.35">
      <c r="A69" s="2"/>
      <c r="B69" s="319">
        <v>35</v>
      </c>
      <c r="C69" s="320" t="s">
        <v>192</v>
      </c>
      <c r="D69" s="9" t="s">
        <v>210</v>
      </c>
      <c r="E69" s="93" t="s">
        <v>40</v>
      </c>
      <c r="F69" s="98">
        <v>2.72</v>
      </c>
      <c r="G69" s="89">
        <v>0</v>
      </c>
      <c r="H69" s="58">
        <f t="shared" si="3"/>
        <v>0</v>
      </c>
    </row>
    <row r="70" spans="1:9" x14ac:dyDescent="0.35">
      <c r="A70" s="2"/>
      <c r="B70" s="384"/>
      <c r="C70" s="385"/>
      <c r="D70" s="386" t="s">
        <v>211</v>
      </c>
      <c r="E70" s="467"/>
      <c r="F70" s="98"/>
      <c r="G70" s="89"/>
      <c r="H70" s="388"/>
    </row>
    <row r="71" spans="1:9" ht="56.25" x14ac:dyDescent="0.35">
      <c r="A71" s="2"/>
      <c r="B71" s="111">
        <v>36</v>
      </c>
      <c r="C71" s="321" t="s">
        <v>88</v>
      </c>
      <c r="D71" s="99" t="s">
        <v>63</v>
      </c>
      <c r="E71" s="160" t="s">
        <v>61</v>
      </c>
      <c r="F71" s="109">
        <v>10</v>
      </c>
      <c r="G71" s="100">
        <v>0</v>
      </c>
      <c r="H71" s="138">
        <f t="shared" ref="H71:H75" si="4">(F71*G71)</f>
        <v>0</v>
      </c>
    </row>
    <row r="72" spans="1:9" ht="56.25" x14ac:dyDescent="0.35">
      <c r="A72" s="2"/>
      <c r="B72" s="78">
        <v>37</v>
      </c>
      <c r="C72" s="320" t="s">
        <v>88</v>
      </c>
      <c r="D72" s="9" t="s">
        <v>64</v>
      </c>
      <c r="E72" s="93" t="s">
        <v>61</v>
      </c>
      <c r="F72" s="98">
        <v>10</v>
      </c>
      <c r="G72" s="89">
        <v>0</v>
      </c>
      <c r="H72" s="58">
        <f t="shared" si="4"/>
        <v>0</v>
      </c>
    </row>
    <row r="73" spans="1:9" ht="37.5" x14ac:dyDescent="0.35">
      <c r="A73" s="2"/>
      <c r="B73" s="111">
        <v>38</v>
      </c>
      <c r="C73" s="320" t="s">
        <v>89</v>
      </c>
      <c r="D73" s="9" t="s">
        <v>207</v>
      </c>
      <c r="E73" s="93" t="s">
        <v>38</v>
      </c>
      <c r="F73" s="98">
        <v>36</v>
      </c>
      <c r="G73" s="89">
        <v>0</v>
      </c>
      <c r="H73" s="58">
        <f t="shared" si="4"/>
        <v>0</v>
      </c>
    </row>
    <row r="74" spans="1:9" ht="56.25" x14ac:dyDescent="0.35">
      <c r="A74" s="2"/>
      <c r="B74" s="78">
        <v>39</v>
      </c>
      <c r="C74" s="320" t="s">
        <v>89</v>
      </c>
      <c r="D74" s="9" t="s">
        <v>208</v>
      </c>
      <c r="E74" s="93" t="s">
        <v>61</v>
      </c>
      <c r="F74" s="98">
        <v>2</v>
      </c>
      <c r="G74" s="89">
        <v>0</v>
      </c>
      <c r="H74" s="58">
        <f t="shared" si="4"/>
        <v>0</v>
      </c>
    </row>
    <row r="75" spans="1:9" ht="57" thickBot="1" x14ac:dyDescent="0.4">
      <c r="A75" s="2"/>
      <c r="B75" s="329">
        <v>40</v>
      </c>
      <c r="C75" s="103"/>
      <c r="D75" s="104" t="s">
        <v>197</v>
      </c>
      <c r="E75" s="150" t="s">
        <v>38</v>
      </c>
      <c r="F75" s="105">
        <v>24</v>
      </c>
      <c r="G75" s="106">
        <v>0</v>
      </c>
      <c r="H75" s="146">
        <f t="shared" si="4"/>
        <v>0</v>
      </c>
    </row>
    <row r="76" spans="1:9" ht="19.5" thickBot="1" x14ac:dyDescent="0.4">
      <c r="A76" s="2"/>
      <c r="B76" s="515" t="s">
        <v>127</v>
      </c>
      <c r="C76" s="516"/>
      <c r="D76" s="516"/>
      <c r="E76" s="516"/>
      <c r="F76" s="516"/>
      <c r="G76" s="516"/>
      <c r="H76" s="186">
        <f>SUM(H62:H75)</f>
        <v>0</v>
      </c>
    </row>
    <row r="77" spans="1:9" ht="19.5" thickBot="1" x14ac:dyDescent="0.3">
      <c r="B77" s="473"/>
      <c r="C77" s="244"/>
      <c r="D77" s="244"/>
      <c r="E77" s="244"/>
      <c r="F77" s="244"/>
      <c r="G77" s="426"/>
      <c r="H77" s="474"/>
      <c r="I77" s="475"/>
    </row>
    <row r="78" spans="1:9" ht="19.5" thickBot="1" x14ac:dyDescent="0.4">
      <c r="A78" s="245"/>
      <c r="B78" s="494"/>
      <c r="C78" s="495"/>
      <c r="D78" s="565" t="s">
        <v>169</v>
      </c>
      <c r="E78" s="566"/>
      <c r="F78" s="566"/>
      <c r="G78" s="580"/>
      <c r="H78" s="493"/>
    </row>
    <row r="79" spans="1:9" ht="19.5" customHeight="1" x14ac:dyDescent="0.35">
      <c r="A79" s="245"/>
      <c r="B79" s="246"/>
      <c r="C79" s="247"/>
      <c r="D79" s="489" t="s">
        <v>50</v>
      </c>
      <c r="E79" s="490"/>
      <c r="F79" s="491"/>
      <c r="G79" s="492"/>
      <c r="H79" s="443">
        <f>H30</f>
        <v>0</v>
      </c>
    </row>
    <row r="80" spans="1:9" x14ac:dyDescent="0.35">
      <c r="A80" s="245"/>
      <c r="B80" s="248"/>
      <c r="C80" s="249"/>
      <c r="D80" s="480" t="s">
        <v>51</v>
      </c>
      <c r="E80" s="481"/>
      <c r="F80" s="482"/>
      <c r="G80" s="483"/>
      <c r="H80" s="444">
        <f>H37</f>
        <v>0</v>
      </c>
    </row>
    <row r="81" spans="1:37" x14ac:dyDescent="0.35">
      <c r="A81" s="245"/>
      <c r="B81" s="250"/>
      <c r="C81" s="251"/>
      <c r="D81" s="480" t="s">
        <v>52</v>
      </c>
      <c r="E81" s="481"/>
      <c r="F81" s="482"/>
      <c r="G81" s="483"/>
      <c r="H81" s="444">
        <f>H42</f>
        <v>0</v>
      </c>
    </row>
    <row r="82" spans="1:37" x14ac:dyDescent="0.35">
      <c r="A82" s="245"/>
      <c r="B82" s="252"/>
      <c r="C82" s="253"/>
      <c r="D82" s="584" t="s">
        <v>170</v>
      </c>
      <c r="E82" s="585"/>
      <c r="F82" s="585"/>
      <c r="G82" s="586"/>
      <c r="H82" s="444">
        <f>H54</f>
        <v>0</v>
      </c>
    </row>
    <row r="83" spans="1:37" x14ac:dyDescent="0.35">
      <c r="A83" s="245"/>
      <c r="B83" s="254"/>
      <c r="C83" s="255"/>
      <c r="D83" s="584" t="s">
        <v>171</v>
      </c>
      <c r="E83" s="585"/>
      <c r="F83" s="585"/>
      <c r="G83" s="586"/>
      <c r="H83" s="445">
        <f>H59</f>
        <v>0</v>
      </c>
    </row>
    <row r="84" spans="1:37" ht="19.5" thickBot="1" x14ac:dyDescent="0.4">
      <c r="A84" s="245"/>
      <c r="B84" s="486"/>
      <c r="C84" s="487"/>
      <c r="D84" s="581" t="s">
        <v>172</v>
      </c>
      <c r="E84" s="582"/>
      <c r="F84" s="582"/>
      <c r="G84" s="583"/>
      <c r="H84" s="446">
        <f>H76</f>
        <v>0</v>
      </c>
    </row>
    <row r="85" spans="1:37" ht="19.5" thickBot="1" x14ac:dyDescent="0.4">
      <c r="B85" s="484"/>
      <c r="C85" s="485"/>
      <c r="D85" s="565" t="s">
        <v>221</v>
      </c>
      <c r="E85" s="566"/>
      <c r="F85" s="566" t="s">
        <v>173</v>
      </c>
      <c r="G85" s="567"/>
      <c r="H85" s="488">
        <f>SUM(H79:H84)</f>
        <v>0</v>
      </c>
    </row>
    <row r="86" spans="1:37" ht="12.75" customHeight="1" thickBot="1" x14ac:dyDescent="0.4">
      <c r="A86" s="256"/>
      <c r="D86" s="258"/>
      <c r="E86" s="259"/>
      <c r="F86" s="260"/>
      <c r="G86" s="427"/>
      <c r="H86" s="261"/>
    </row>
    <row r="87" spans="1:37" ht="19.5" thickBot="1" x14ac:dyDescent="0.4">
      <c r="A87" s="1"/>
      <c r="B87" s="75"/>
      <c r="C87" s="75"/>
      <c r="D87" s="477" t="s">
        <v>220</v>
      </c>
      <c r="E87" s="478"/>
      <c r="F87" s="478"/>
      <c r="G87" s="478"/>
      <c r="H87" s="479"/>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row>
    <row r="88" spans="1:37" ht="19.5" thickBot="1" x14ac:dyDescent="0.4">
      <c r="A88" s="1"/>
      <c r="B88" s="113"/>
      <c r="C88" s="113"/>
      <c r="D88" s="562" t="s">
        <v>216</v>
      </c>
      <c r="E88" s="563"/>
      <c r="F88" s="563"/>
      <c r="G88" s="564"/>
      <c r="H88" s="392">
        <f>H85</f>
        <v>0</v>
      </c>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row>
    <row r="89" spans="1:37" ht="11.25" customHeight="1" x14ac:dyDescent="0.35"/>
    <row r="90" spans="1:37" x14ac:dyDescent="0.35">
      <c r="A90" s="112"/>
      <c r="D90" s="476" t="s">
        <v>95</v>
      </c>
      <c r="E90" s="267"/>
      <c r="F90" s="268"/>
      <c r="G90" s="428"/>
      <c r="H90" s="269"/>
    </row>
    <row r="91" spans="1:37" x14ac:dyDescent="0.35">
      <c r="A91" s="112"/>
      <c r="D91" s="476" t="s">
        <v>96</v>
      </c>
      <c r="E91" s="267"/>
      <c r="F91" s="268"/>
      <c r="G91" s="428"/>
      <c r="H91" s="269"/>
    </row>
    <row r="92" spans="1:37" x14ac:dyDescent="0.35">
      <c r="A92" s="112"/>
      <c r="D92" s="476" t="s">
        <v>174</v>
      </c>
      <c r="E92" s="267"/>
      <c r="F92" s="268"/>
      <c r="G92" s="428"/>
      <c r="H92" s="269"/>
    </row>
    <row r="93" spans="1:37" x14ac:dyDescent="0.35">
      <c r="A93" s="112"/>
      <c r="D93" s="266"/>
      <c r="E93" s="267"/>
      <c r="F93" s="268"/>
      <c r="G93" s="428"/>
      <c r="H93" s="269"/>
    </row>
    <row r="94" spans="1:37" x14ac:dyDescent="0.35">
      <c r="A94" s="112"/>
      <c r="D94" s="266"/>
      <c r="E94" s="267"/>
      <c r="F94" s="268"/>
      <c r="G94" s="428"/>
      <c r="H94" s="269"/>
    </row>
  </sheetData>
  <mergeCells count="34">
    <mergeCell ref="D12:H12"/>
    <mergeCell ref="B1:H1"/>
    <mergeCell ref="B2:H2"/>
    <mergeCell ref="B3:H3"/>
    <mergeCell ref="D5:H5"/>
    <mergeCell ref="D6:H6"/>
    <mergeCell ref="D7:H7"/>
    <mergeCell ref="D8:H8"/>
    <mergeCell ref="D9:H9"/>
    <mergeCell ref="D10:H10"/>
    <mergeCell ref="D11:H11"/>
    <mergeCell ref="D19:H19"/>
    <mergeCell ref="D23:H23"/>
    <mergeCell ref="E30:G30"/>
    <mergeCell ref="D31:H31"/>
    <mergeCell ref="D13:H13"/>
    <mergeCell ref="D14:H14"/>
    <mergeCell ref="D15:H15"/>
    <mergeCell ref="D16:H16"/>
    <mergeCell ref="D17:H17"/>
    <mergeCell ref="D18:H18"/>
    <mergeCell ref="D88:G88"/>
    <mergeCell ref="D85:G85"/>
    <mergeCell ref="B37:G37"/>
    <mergeCell ref="D38:H38"/>
    <mergeCell ref="B42:G42"/>
    <mergeCell ref="D43:H43"/>
    <mergeCell ref="B54:G54"/>
    <mergeCell ref="D78:G78"/>
    <mergeCell ref="D84:G84"/>
    <mergeCell ref="D82:G82"/>
    <mergeCell ref="D83:G83"/>
    <mergeCell ref="B76:G76"/>
    <mergeCell ref="B59:G59"/>
  </mergeCells>
  <printOptions horizontalCentered="1"/>
  <pageMargins left="0.70866141732283505" right="0.5" top="1" bottom="0.75" header="0.7" footer="0.5"/>
  <pageSetup paperSize="9" scale="59" orientation="portrait" r:id="rId1"/>
  <headerFooter>
    <oddHeader>&amp;CБАРАЊЕ ЗА ПОНУДИ - Тендер 3 - Дел 5 - Анекс 1 Реф. Бр.: LRCP-9034-MK-RFB-A.2.1.3 - Тендер 3 - Дел 5 -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&amp;LОпштина Зелениково&amp;CЛокална улица од автобуска станица до Зелениково&amp;R&amp;P/&amp;N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1"/>
  <sheetViews>
    <sheetView tabSelected="1" view="pageBreakPreview" zoomScaleNormal="100" zoomScaleSheetLayoutView="100" workbookViewId="0">
      <selection activeCell="M8" sqref="M8"/>
    </sheetView>
  </sheetViews>
  <sheetFormatPr defaultRowHeight="15.75" x14ac:dyDescent="0.25"/>
  <cols>
    <col min="1" max="1" width="6.28515625" customWidth="1"/>
    <col min="2" max="6" width="9.140625" style="18" customWidth="1"/>
    <col min="7" max="7" width="16.7109375" style="18" customWidth="1"/>
    <col min="8" max="8" width="23" style="18" customWidth="1"/>
    <col min="9" max="9" width="27.85546875" customWidth="1"/>
    <col min="10" max="10" width="22.140625" customWidth="1"/>
    <col min="11" max="11" width="17.42578125" bestFit="1" customWidth="1"/>
    <col min="249" max="249" width="6.28515625" customWidth="1"/>
    <col min="250" max="254" width="9.140625" customWidth="1"/>
    <col min="255" max="255" width="20.85546875" customWidth="1"/>
    <col min="256" max="256" width="25" customWidth="1"/>
    <col min="505" max="505" width="6.28515625" customWidth="1"/>
    <col min="506" max="510" width="9.140625" customWidth="1"/>
    <col min="511" max="511" width="20.85546875" customWidth="1"/>
    <col min="512" max="512" width="25" customWidth="1"/>
    <col min="761" max="761" width="6.28515625" customWidth="1"/>
    <col min="762" max="766" width="9.140625" customWidth="1"/>
    <col min="767" max="767" width="20.85546875" customWidth="1"/>
    <col min="768" max="768" width="25" customWidth="1"/>
    <col min="1017" max="1017" width="6.28515625" customWidth="1"/>
    <col min="1018" max="1022" width="9.140625" customWidth="1"/>
    <col min="1023" max="1023" width="20.85546875" customWidth="1"/>
    <col min="1024" max="1024" width="25" customWidth="1"/>
    <col min="1273" max="1273" width="6.28515625" customWidth="1"/>
    <col min="1274" max="1278" width="9.140625" customWidth="1"/>
    <col min="1279" max="1279" width="20.85546875" customWidth="1"/>
    <col min="1280" max="1280" width="25" customWidth="1"/>
    <col min="1529" max="1529" width="6.28515625" customWidth="1"/>
    <col min="1530" max="1534" width="9.140625" customWidth="1"/>
    <col min="1535" max="1535" width="20.85546875" customWidth="1"/>
    <col min="1536" max="1536" width="25" customWidth="1"/>
    <col min="1785" max="1785" width="6.28515625" customWidth="1"/>
    <col min="1786" max="1790" width="9.140625" customWidth="1"/>
    <col min="1791" max="1791" width="20.85546875" customWidth="1"/>
    <col min="1792" max="1792" width="25" customWidth="1"/>
    <col min="2041" max="2041" width="6.28515625" customWidth="1"/>
    <col min="2042" max="2046" width="9.140625" customWidth="1"/>
    <col min="2047" max="2047" width="20.85546875" customWidth="1"/>
    <col min="2048" max="2048" width="25" customWidth="1"/>
    <col min="2297" max="2297" width="6.28515625" customWidth="1"/>
    <col min="2298" max="2302" width="9.140625" customWidth="1"/>
    <col min="2303" max="2303" width="20.85546875" customWidth="1"/>
    <col min="2304" max="2304" width="25" customWidth="1"/>
    <col min="2553" max="2553" width="6.28515625" customWidth="1"/>
    <col min="2554" max="2558" width="9.140625" customWidth="1"/>
    <col min="2559" max="2559" width="20.85546875" customWidth="1"/>
    <col min="2560" max="2560" width="25" customWidth="1"/>
    <col min="2809" max="2809" width="6.28515625" customWidth="1"/>
    <col min="2810" max="2814" width="9.140625" customWidth="1"/>
    <col min="2815" max="2815" width="20.85546875" customWidth="1"/>
    <col min="2816" max="2816" width="25" customWidth="1"/>
    <col min="3065" max="3065" width="6.28515625" customWidth="1"/>
    <col min="3066" max="3070" width="9.140625" customWidth="1"/>
    <col min="3071" max="3071" width="20.85546875" customWidth="1"/>
    <col min="3072" max="3072" width="25" customWidth="1"/>
    <col min="3321" max="3321" width="6.28515625" customWidth="1"/>
    <col min="3322" max="3326" width="9.140625" customWidth="1"/>
    <col min="3327" max="3327" width="20.85546875" customWidth="1"/>
    <col min="3328" max="3328" width="25" customWidth="1"/>
    <col min="3577" max="3577" width="6.28515625" customWidth="1"/>
    <col min="3578" max="3582" width="9.140625" customWidth="1"/>
    <col min="3583" max="3583" width="20.85546875" customWidth="1"/>
    <col min="3584" max="3584" width="25" customWidth="1"/>
    <col min="3833" max="3833" width="6.28515625" customWidth="1"/>
    <col min="3834" max="3838" width="9.140625" customWidth="1"/>
    <col min="3839" max="3839" width="20.85546875" customWidth="1"/>
    <col min="3840" max="3840" width="25" customWidth="1"/>
    <col min="4089" max="4089" width="6.28515625" customWidth="1"/>
    <col min="4090" max="4094" width="9.140625" customWidth="1"/>
    <col min="4095" max="4095" width="20.85546875" customWidth="1"/>
    <col min="4096" max="4096" width="25" customWidth="1"/>
    <col min="4345" max="4345" width="6.28515625" customWidth="1"/>
    <col min="4346" max="4350" width="9.140625" customWidth="1"/>
    <col min="4351" max="4351" width="20.85546875" customWidth="1"/>
    <col min="4352" max="4352" width="25" customWidth="1"/>
    <col min="4601" max="4601" width="6.28515625" customWidth="1"/>
    <col min="4602" max="4606" width="9.140625" customWidth="1"/>
    <col min="4607" max="4607" width="20.85546875" customWidth="1"/>
    <col min="4608" max="4608" width="25" customWidth="1"/>
    <col min="4857" max="4857" width="6.28515625" customWidth="1"/>
    <col min="4858" max="4862" width="9.140625" customWidth="1"/>
    <col min="4863" max="4863" width="20.85546875" customWidth="1"/>
    <col min="4864" max="4864" width="25" customWidth="1"/>
    <col min="5113" max="5113" width="6.28515625" customWidth="1"/>
    <col min="5114" max="5118" width="9.140625" customWidth="1"/>
    <col min="5119" max="5119" width="20.85546875" customWidth="1"/>
    <col min="5120" max="5120" width="25" customWidth="1"/>
    <col min="5369" max="5369" width="6.28515625" customWidth="1"/>
    <col min="5370" max="5374" width="9.140625" customWidth="1"/>
    <col min="5375" max="5375" width="20.85546875" customWidth="1"/>
    <col min="5376" max="5376" width="25" customWidth="1"/>
    <col min="5625" max="5625" width="6.28515625" customWidth="1"/>
    <col min="5626" max="5630" width="9.140625" customWidth="1"/>
    <col min="5631" max="5631" width="20.85546875" customWidth="1"/>
    <col min="5632" max="5632" width="25" customWidth="1"/>
    <col min="5881" max="5881" width="6.28515625" customWidth="1"/>
    <col min="5882" max="5886" width="9.140625" customWidth="1"/>
    <col min="5887" max="5887" width="20.85546875" customWidth="1"/>
    <col min="5888" max="5888" width="25" customWidth="1"/>
    <col min="6137" max="6137" width="6.28515625" customWidth="1"/>
    <col min="6138" max="6142" width="9.140625" customWidth="1"/>
    <col min="6143" max="6143" width="20.85546875" customWidth="1"/>
    <col min="6144" max="6144" width="25" customWidth="1"/>
    <col min="6393" max="6393" width="6.28515625" customWidth="1"/>
    <col min="6394" max="6398" width="9.140625" customWidth="1"/>
    <col min="6399" max="6399" width="20.85546875" customWidth="1"/>
    <col min="6400" max="6400" width="25" customWidth="1"/>
    <col min="6649" max="6649" width="6.28515625" customWidth="1"/>
    <col min="6650" max="6654" width="9.140625" customWidth="1"/>
    <col min="6655" max="6655" width="20.85546875" customWidth="1"/>
    <col min="6656" max="6656" width="25" customWidth="1"/>
    <col min="6905" max="6905" width="6.28515625" customWidth="1"/>
    <col min="6906" max="6910" width="9.140625" customWidth="1"/>
    <col min="6911" max="6911" width="20.85546875" customWidth="1"/>
    <col min="6912" max="6912" width="25" customWidth="1"/>
    <col min="7161" max="7161" width="6.28515625" customWidth="1"/>
    <col min="7162" max="7166" width="9.140625" customWidth="1"/>
    <col min="7167" max="7167" width="20.85546875" customWidth="1"/>
    <col min="7168" max="7168" width="25" customWidth="1"/>
    <col min="7417" max="7417" width="6.28515625" customWidth="1"/>
    <col min="7418" max="7422" width="9.140625" customWidth="1"/>
    <col min="7423" max="7423" width="20.85546875" customWidth="1"/>
    <col min="7424" max="7424" width="25" customWidth="1"/>
    <col min="7673" max="7673" width="6.28515625" customWidth="1"/>
    <col min="7674" max="7678" width="9.140625" customWidth="1"/>
    <col min="7679" max="7679" width="20.85546875" customWidth="1"/>
    <col min="7680" max="7680" width="25" customWidth="1"/>
    <col min="7929" max="7929" width="6.28515625" customWidth="1"/>
    <col min="7930" max="7934" width="9.140625" customWidth="1"/>
    <col min="7935" max="7935" width="20.85546875" customWidth="1"/>
    <col min="7936" max="7936" width="25" customWidth="1"/>
    <col min="8185" max="8185" width="6.28515625" customWidth="1"/>
    <col min="8186" max="8190" width="9.140625" customWidth="1"/>
    <col min="8191" max="8191" width="20.85546875" customWidth="1"/>
    <col min="8192" max="8192" width="25" customWidth="1"/>
    <col min="8441" max="8441" width="6.28515625" customWidth="1"/>
    <col min="8442" max="8446" width="9.140625" customWidth="1"/>
    <col min="8447" max="8447" width="20.85546875" customWidth="1"/>
    <col min="8448" max="8448" width="25" customWidth="1"/>
    <col min="8697" max="8697" width="6.28515625" customWidth="1"/>
    <col min="8698" max="8702" width="9.140625" customWidth="1"/>
    <col min="8703" max="8703" width="20.85546875" customWidth="1"/>
    <col min="8704" max="8704" width="25" customWidth="1"/>
    <col min="8953" max="8953" width="6.28515625" customWidth="1"/>
    <col min="8954" max="8958" width="9.140625" customWidth="1"/>
    <col min="8959" max="8959" width="20.85546875" customWidth="1"/>
    <col min="8960" max="8960" width="25" customWidth="1"/>
    <col min="9209" max="9209" width="6.28515625" customWidth="1"/>
    <col min="9210" max="9214" width="9.140625" customWidth="1"/>
    <col min="9215" max="9215" width="20.85546875" customWidth="1"/>
    <col min="9216" max="9216" width="25" customWidth="1"/>
    <col min="9465" max="9465" width="6.28515625" customWidth="1"/>
    <col min="9466" max="9470" width="9.140625" customWidth="1"/>
    <col min="9471" max="9471" width="20.85546875" customWidth="1"/>
    <col min="9472" max="9472" width="25" customWidth="1"/>
    <col min="9721" max="9721" width="6.28515625" customWidth="1"/>
    <col min="9722" max="9726" width="9.140625" customWidth="1"/>
    <col min="9727" max="9727" width="20.85546875" customWidth="1"/>
    <col min="9728" max="9728" width="25" customWidth="1"/>
    <col min="9977" max="9977" width="6.28515625" customWidth="1"/>
    <col min="9978" max="9982" width="9.140625" customWidth="1"/>
    <col min="9983" max="9983" width="20.85546875" customWidth="1"/>
    <col min="9984" max="9984" width="25" customWidth="1"/>
    <col min="10233" max="10233" width="6.28515625" customWidth="1"/>
    <col min="10234" max="10238" width="9.140625" customWidth="1"/>
    <col min="10239" max="10239" width="20.85546875" customWidth="1"/>
    <col min="10240" max="10240" width="25" customWidth="1"/>
    <col min="10489" max="10489" width="6.28515625" customWidth="1"/>
    <col min="10490" max="10494" width="9.140625" customWidth="1"/>
    <col min="10495" max="10495" width="20.85546875" customWidth="1"/>
    <col min="10496" max="10496" width="25" customWidth="1"/>
    <col min="10745" max="10745" width="6.28515625" customWidth="1"/>
    <col min="10746" max="10750" width="9.140625" customWidth="1"/>
    <col min="10751" max="10751" width="20.85546875" customWidth="1"/>
    <col min="10752" max="10752" width="25" customWidth="1"/>
    <col min="11001" max="11001" width="6.28515625" customWidth="1"/>
    <col min="11002" max="11006" width="9.140625" customWidth="1"/>
    <col min="11007" max="11007" width="20.85546875" customWidth="1"/>
    <col min="11008" max="11008" width="25" customWidth="1"/>
    <col min="11257" max="11257" width="6.28515625" customWidth="1"/>
    <col min="11258" max="11262" width="9.140625" customWidth="1"/>
    <col min="11263" max="11263" width="20.85546875" customWidth="1"/>
    <col min="11264" max="11264" width="25" customWidth="1"/>
    <col min="11513" max="11513" width="6.28515625" customWidth="1"/>
    <col min="11514" max="11518" width="9.140625" customWidth="1"/>
    <col min="11519" max="11519" width="20.85546875" customWidth="1"/>
    <col min="11520" max="11520" width="25" customWidth="1"/>
    <col min="11769" max="11769" width="6.28515625" customWidth="1"/>
    <col min="11770" max="11774" width="9.140625" customWidth="1"/>
    <col min="11775" max="11775" width="20.85546875" customWidth="1"/>
    <col min="11776" max="11776" width="25" customWidth="1"/>
    <col min="12025" max="12025" width="6.28515625" customWidth="1"/>
    <col min="12026" max="12030" width="9.140625" customWidth="1"/>
    <col min="12031" max="12031" width="20.85546875" customWidth="1"/>
    <col min="12032" max="12032" width="25" customWidth="1"/>
    <col min="12281" max="12281" width="6.28515625" customWidth="1"/>
    <col min="12282" max="12286" width="9.140625" customWidth="1"/>
    <col min="12287" max="12287" width="20.85546875" customWidth="1"/>
    <col min="12288" max="12288" width="25" customWidth="1"/>
    <col min="12537" max="12537" width="6.28515625" customWidth="1"/>
    <col min="12538" max="12542" width="9.140625" customWidth="1"/>
    <col min="12543" max="12543" width="20.85546875" customWidth="1"/>
    <col min="12544" max="12544" width="25" customWidth="1"/>
    <col min="12793" max="12793" width="6.28515625" customWidth="1"/>
    <col min="12794" max="12798" width="9.140625" customWidth="1"/>
    <col min="12799" max="12799" width="20.85546875" customWidth="1"/>
    <col min="12800" max="12800" width="25" customWidth="1"/>
    <col min="13049" max="13049" width="6.28515625" customWidth="1"/>
    <col min="13050" max="13054" width="9.140625" customWidth="1"/>
    <col min="13055" max="13055" width="20.85546875" customWidth="1"/>
    <col min="13056" max="13056" width="25" customWidth="1"/>
    <col min="13305" max="13305" width="6.28515625" customWidth="1"/>
    <col min="13306" max="13310" width="9.140625" customWidth="1"/>
    <col min="13311" max="13311" width="20.85546875" customWidth="1"/>
    <col min="13312" max="13312" width="25" customWidth="1"/>
    <col min="13561" max="13561" width="6.28515625" customWidth="1"/>
    <col min="13562" max="13566" width="9.140625" customWidth="1"/>
    <col min="13567" max="13567" width="20.85546875" customWidth="1"/>
    <col min="13568" max="13568" width="25" customWidth="1"/>
    <col min="13817" max="13817" width="6.28515625" customWidth="1"/>
    <col min="13818" max="13822" width="9.140625" customWidth="1"/>
    <col min="13823" max="13823" width="20.85546875" customWidth="1"/>
    <col min="13824" max="13824" width="25" customWidth="1"/>
    <col min="14073" max="14073" width="6.28515625" customWidth="1"/>
    <col min="14074" max="14078" width="9.140625" customWidth="1"/>
    <col min="14079" max="14079" width="20.85546875" customWidth="1"/>
    <col min="14080" max="14080" width="25" customWidth="1"/>
    <col min="14329" max="14329" width="6.28515625" customWidth="1"/>
    <col min="14330" max="14334" width="9.140625" customWidth="1"/>
    <col min="14335" max="14335" width="20.85546875" customWidth="1"/>
    <col min="14336" max="14336" width="25" customWidth="1"/>
    <col min="14585" max="14585" width="6.28515625" customWidth="1"/>
    <col min="14586" max="14590" width="9.140625" customWidth="1"/>
    <col min="14591" max="14591" width="20.85546875" customWidth="1"/>
    <col min="14592" max="14592" width="25" customWidth="1"/>
    <col min="14841" max="14841" width="6.28515625" customWidth="1"/>
    <col min="14842" max="14846" width="9.140625" customWidth="1"/>
    <col min="14847" max="14847" width="20.85546875" customWidth="1"/>
    <col min="14848" max="14848" width="25" customWidth="1"/>
    <col min="15097" max="15097" width="6.28515625" customWidth="1"/>
    <col min="15098" max="15102" width="9.140625" customWidth="1"/>
    <col min="15103" max="15103" width="20.85546875" customWidth="1"/>
    <col min="15104" max="15104" width="25" customWidth="1"/>
    <col min="15353" max="15353" width="6.28515625" customWidth="1"/>
    <col min="15354" max="15358" width="9.140625" customWidth="1"/>
    <col min="15359" max="15359" width="20.85546875" customWidth="1"/>
    <col min="15360" max="15360" width="25" customWidth="1"/>
    <col min="15609" max="15609" width="6.28515625" customWidth="1"/>
    <col min="15610" max="15614" width="9.140625" customWidth="1"/>
    <col min="15615" max="15615" width="20.85546875" customWidth="1"/>
    <col min="15616" max="15616" width="25" customWidth="1"/>
    <col min="15865" max="15865" width="6.28515625" customWidth="1"/>
    <col min="15866" max="15870" width="9.140625" customWidth="1"/>
    <col min="15871" max="15871" width="20.85546875" customWidth="1"/>
    <col min="15872" max="15872" width="25" customWidth="1"/>
    <col min="16121" max="16121" width="6.28515625" customWidth="1"/>
    <col min="16122" max="16126" width="9.140625" customWidth="1"/>
    <col min="16127" max="16127" width="20.85546875" customWidth="1"/>
    <col min="16128" max="16128" width="25" customWidth="1"/>
  </cols>
  <sheetData>
    <row r="1" spans="2:12" ht="52.5" customHeight="1" thickBot="1" x14ac:dyDescent="0.3"/>
    <row r="2" spans="2:12" ht="93.75" customHeight="1" thickBot="1" x14ac:dyDescent="0.3">
      <c r="B2" s="612" t="s">
        <v>231</v>
      </c>
      <c r="C2" s="613"/>
      <c r="D2" s="613"/>
      <c r="E2" s="613"/>
      <c r="F2" s="613"/>
      <c r="G2" s="613"/>
      <c r="H2" s="613"/>
      <c r="I2" s="613"/>
      <c r="J2" s="614"/>
    </row>
    <row r="3" spans="2:12" ht="28.5" customHeight="1" thickBot="1" x14ac:dyDescent="0.3">
      <c r="B3" s="615" t="s">
        <v>222</v>
      </c>
      <c r="C3" s="616"/>
      <c r="D3" s="616"/>
      <c r="E3" s="616"/>
      <c r="F3" s="616"/>
      <c r="G3" s="616"/>
      <c r="H3" s="616"/>
      <c r="I3" s="616"/>
      <c r="J3" s="617"/>
    </row>
    <row r="4" spans="2:12" ht="38.25" thickBot="1" x14ac:dyDescent="0.3">
      <c r="B4" s="618"/>
      <c r="C4" s="619"/>
      <c r="D4" s="619"/>
      <c r="E4" s="619"/>
      <c r="F4" s="619"/>
      <c r="G4" s="619"/>
      <c r="H4" s="39" t="s">
        <v>68</v>
      </c>
      <c r="I4" s="40" t="s">
        <v>213</v>
      </c>
      <c r="J4" s="41" t="s">
        <v>67</v>
      </c>
    </row>
    <row r="5" spans="2:12" ht="39.75" customHeight="1" x14ac:dyDescent="0.35">
      <c r="B5" s="620" t="s">
        <v>147</v>
      </c>
      <c r="C5" s="621"/>
      <c r="D5" s="621"/>
      <c r="E5" s="621"/>
      <c r="F5" s="621"/>
      <c r="G5" s="621"/>
      <c r="H5" s="197">
        <f>'Општина Аеродром'!H168</f>
        <v>0</v>
      </c>
      <c r="I5" s="197">
        <f>H5*10%</f>
        <v>0</v>
      </c>
      <c r="J5" s="206">
        <f>H5+I5</f>
        <v>0</v>
      </c>
      <c r="L5" s="198"/>
    </row>
    <row r="6" spans="2:12" ht="36" customHeight="1" x14ac:dyDescent="0.35">
      <c r="B6" s="610" t="s">
        <v>148</v>
      </c>
      <c r="C6" s="611"/>
      <c r="D6" s="611"/>
      <c r="E6" s="611"/>
      <c r="F6" s="611"/>
      <c r="G6" s="611"/>
      <c r="H6" s="37">
        <f>'Општина Аеродром'!H169</f>
        <v>0</v>
      </c>
      <c r="I6" s="37">
        <f>H6*10%</f>
        <v>0</v>
      </c>
      <c r="J6" s="35">
        <f>H6+I6</f>
        <v>0</v>
      </c>
      <c r="L6" s="198"/>
    </row>
    <row r="7" spans="2:12" ht="21.75" customHeight="1" x14ac:dyDescent="0.35">
      <c r="B7" s="622" t="s">
        <v>149</v>
      </c>
      <c r="C7" s="623"/>
      <c r="D7" s="623"/>
      <c r="E7" s="623"/>
      <c r="F7" s="623"/>
      <c r="G7" s="623"/>
      <c r="H7" s="199">
        <f>SUM(H5:H6)</f>
        <v>0</v>
      </c>
      <c r="I7" s="200">
        <f>SUM(I5:I6)</f>
        <v>0</v>
      </c>
      <c r="J7" s="201">
        <f>SUM(J5:J6)</f>
        <v>0</v>
      </c>
    </row>
    <row r="8" spans="2:12" ht="37.5" customHeight="1" x14ac:dyDescent="0.35">
      <c r="B8" s="624" t="s">
        <v>178</v>
      </c>
      <c r="C8" s="625"/>
      <c r="D8" s="625"/>
      <c r="E8" s="625"/>
      <c r="F8" s="625"/>
      <c r="G8" s="625"/>
      <c r="H8" s="37">
        <f>'Општина Зелениково'!H85</f>
        <v>0</v>
      </c>
      <c r="I8" s="37">
        <f>H8*10%</f>
        <v>0</v>
      </c>
      <c r="J8" s="38">
        <f>H8+I8</f>
        <v>0</v>
      </c>
    </row>
    <row r="9" spans="2:12" ht="25.5" customHeight="1" x14ac:dyDescent="0.35">
      <c r="B9" s="622" t="s">
        <v>179</v>
      </c>
      <c r="C9" s="623"/>
      <c r="D9" s="623"/>
      <c r="E9" s="623"/>
      <c r="F9" s="623"/>
      <c r="G9" s="623"/>
      <c r="H9" s="199">
        <f>SUM(H8:H8)</f>
        <v>0</v>
      </c>
      <c r="I9" s="200">
        <f>SUM(I8:I8)</f>
        <v>0</v>
      </c>
      <c r="J9" s="201">
        <f>SUM(J8:J8)</f>
        <v>0</v>
      </c>
      <c r="K9" s="284"/>
      <c r="L9" s="202"/>
    </row>
    <row r="10" spans="2:12" ht="31.5" customHeight="1" thickBot="1" x14ac:dyDescent="0.4">
      <c r="B10" s="605" t="s">
        <v>150</v>
      </c>
      <c r="C10" s="606"/>
      <c r="D10" s="606"/>
      <c r="E10" s="606"/>
      <c r="F10" s="606"/>
      <c r="G10" s="606"/>
      <c r="H10" s="36">
        <f>H7+H9</f>
        <v>0</v>
      </c>
      <c r="I10" s="203">
        <f>I9+I7</f>
        <v>0</v>
      </c>
      <c r="J10" s="204">
        <f>H10+I10</f>
        <v>0</v>
      </c>
    </row>
    <row r="11" spans="2:12" ht="29.25" customHeight="1" thickBot="1" x14ac:dyDescent="0.3">
      <c r="B11" s="607" t="s">
        <v>69</v>
      </c>
      <c r="C11" s="608"/>
      <c r="D11" s="608"/>
      <c r="E11" s="608"/>
      <c r="F11" s="608"/>
      <c r="G11" s="608"/>
      <c r="H11" s="608"/>
      <c r="I11" s="609"/>
      <c r="J11" s="205">
        <f>J10</f>
        <v>0</v>
      </c>
      <c r="K11" s="284"/>
    </row>
  </sheetData>
  <mergeCells count="10">
    <mergeCell ref="B10:G10"/>
    <mergeCell ref="B11:I11"/>
    <mergeCell ref="B6:G6"/>
    <mergeCell ref="B2:J2"/>
    <mergeCell ref="B3:J3"/>
    <mergeCell ref="B4:G4"/>
    <mergeCell ref="B5:G5"/>
    <mergeCell ref="B7:G7"/>
    <mergeCell ref="B8:G8"/>
    <mergeCell ref="B9:G9"/>
  </mergeCells>
  <phoneticPr fontId="18" type="noConversion"/>
  <pageMargins left="0.70866141732283505" right="0.70866141732283505" top="0.74803149606299202" bottom="0.74803149606299202" header="0.31496062992126" footer="0.31496062992126"/>
  <pageSetup paperSize="9" scale="61" fitToHeight="0" orientation="portrait" r:id="rId1"/>
  <headerFooter>
    <oddHeader>&amp;CБАРАЊЕ ЗА ПОНУДИ - Тендер 3 - Дел 5 - Анекс Бр. 1 Реф. Бр.: LRCP-9034-MK-RFB-A.2.1.2 - Тендер 3 - Дел 5 -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&amp;CТендер 3 - Дел 5 - Рекапитулар</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Општина Аеродром</vt:lpstr>
      <vt:lpstr>Општина Зелениково</vt:lpstr>
      <vt:lpstr>Тендер3-Дел5-Рекапитулар</vt:lpstr>
      <vt:lpstr>'Општина Аеродром'!Print_Area</vt:lpstr>
      <vt:lpstr>'Општина Зелениково'!Print_Area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Elizabeta Sokolovska</dc:creator>
  <cp:lastModifiedBy>Irena Paunovikj</cp:lastModifiedBy>
  <cp:lastPrinted>2022-07-13T09:09:10Z</cp:lastPrinted>
  <dcterms:created xsi:type="dcterms:W3CDTF">2021-09-06T05:13:51Z</dcterms:created>
  <dcterms:modified xsi:type="dcterms:W3CDTF">2022-07-13T09:14:08Z</dcterms:modified>
</cp:coreProperties>
</file>